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ne Drive\OneDrive - ksu.edu.tr\Bahçe Bitkileri\BAHÇE BİTKİLERİ\HAVAN\2025-26\Güz\Lisans\Ders Programı\"/>
    </mc:Choice>
  </mc:AlternateContent>
  <bookViews>
    <workbookView xWindow="0" yWindow="0" windowWidth="2160" windowHeight="0"/>
  </bookViews>
  <sheets>
    <sheet name="BBB (2025-26 Güz) (2)" sheetId="2" r:id="rId1"/>
  </sheets>
  <definedNames>
    <definedName name="_xlnm.Print_Area" localSheetId="0">'BBB (2025-26 Güz) (2)'!$A$1:$N$246</definedName>
    <definedName name="Z_426C73CA_BFE2_4454_A0C8_725957E538A1_.wvu.PrintArea" localSheetId="0" hidden="1">'BBB (2025-26 Güz) (2)'!$A$1:$N$110,'BBB (2025-26 Güz) (2)'!$P$5:$V$86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D50" i="2"/>
  <c r="J56" i="2"/>
  <c r="J54" i="2"/>
  <c r="J58" i="2"/>
  <c r="M78" i="2"/>
  <c r="M74" i="2"/>
  <c r="M62" i="2"/>
  <c r="M58" i="2"/>
  <c r="M54" i="2"/>
  <c r="M50" i="2"/>
  <c r="M46" i="2"/>
  <c r="M38" i="2"/>
  <c r="M34" i="2"/>
  <c r="M30" i="2"/>
  <c r="M28" i="2"/>
  <c r="M26" i="2"/>
  <c r="M8" i="2"/>
  <c r="L63" i="2"/>
  <c r="I67" i="2"/>
  <c r="I69" i="2"/>
  <c r="I71" i="2"/>
  <c r="J8" i="2"/>
  <c r="J10" i="2"/>
  <c r="J14" i="2"/>
  <c r="J16" i="2"/>
  <c r="J28" i="2"/>
  <c r="J30" i="2"/>
  <c r="J34" i="2"/>
  <c r="J46" i="2"/>
  <c r="J50" i="2"/>
  <c r="J66" i="2"/>
  <c r="J68" i="2"/>
  <c r="J70" i="2"/>
  <c r="J74" i="2"/>
  <c r="J78" i="2"/>
  <c r="J98" i="2"/>
  <c r="J82" i="2"/>
  <c r="M18" i="2"/>
  <c r="M16" i="2"/>
  <c r="M14" i="2"/>
  <c r="G103" i="2"/>
  <c r="G102" i="2"/>
  <c r="G99" i="2"/>
  <c r="G98" i="2"/>
  <c r="G97" i="2"/>
  <c r="G96" i="2"/>
  <c r="G95" i="2"/>
  <c r="G94" i="2"/>
  <c r="G91" i="2"/>
  <c r="G90" i="2"/>
  <c r="G87" i="2"/>
  <c r="G86" i="2"/>
  <c r="G82" i="2"/>
  <c r="G77" i="2"/>
  <c r="G76" i="2"/>
  <c r="G75" i="2"/>
  <c r="G74" i="2"/>
  <c r="G70" i="2"/>
  <c r="G69" i="2"/>
  <c r="G71" i="2" s="1"/>
  <c r="G68" i="2"/>
  <c r="G67" i="2"/>
  <c r="G66" i="2"/>
  <c r="G56" i="2"/>
  <c r="G54" i="2"/>
  <c r="G50" i="2"/>
  <c r="G48" i="2"/>
  <c r="G38" i="2"/>
  <c r="G34" i="2"/>
  <c r="G31" i="2"/>
  <c r="G30" i="2"/>
  <c r="G26" i="2"/>
  <c r="G14" i="2"/>
  <c r="G10" i="2"/>
  <c r="G8" i="2"/>
  <c r="G6" i="2"/>
  <c r="F67" i="2"/>
  <c r="F69" i="2"/>
  <c r="F71" i="2"/>
  <c r="F31" i="2"/>
  <c r="D244" i="2"/>
  <c r="D96" i="2"/>
  <c r="D94" i="2"/>
  <c r="C51" i="2"/>
  <c r="C55" i="2"/>
  <c r="C59" i="2"/>
  <c r="C75" i="2"/>
  <c r="C77" i="2"/>
  <c r="D77" i="2"/>
  <c r="D75" i="2"/>
  <c r="D76" i="2"/>
  <c r="D74" i="2"/>
  <c r="D59" i="2"/>
  <c r="D58" i="2"/>
  <c r="D55" i="2"/>
  <c r="D54" i="2"/>
  <c r="C47" i="2"/>
  <c r="D47" i="2"/>
  <c r="D46" i="2"/>
  <c r="D36" i="2"/>
  <c r="D34" i="2"/>
  <c r="D28" i="2"/>
  <c r="D26" i="2"/>
  <c r="C15" i="2"/>
  <c r="C17" i="2"/>
  <c r="D18" i="2"/>
  <c r="D16" i="2"/>
  <c r="D15" i="2"/>
  <c r="D17" i="2"/>
  <c r="D14" i="2"/>
  <c r="D12" i="2"/>
  <c r="D10" i="2"/>
  <c r="D8" i="2"/>
  <c r="D6" i="2"/>
  <c r="J80" i="2" l="1"/>
  <c r="J48" i="2"/>
  <c r="J45" i="2"/>
  <c r="M80" i="2" l="1"/>
  <c r="J76" i="2" l="1"/>
  <c r="M60" i="2"/>
  <c r="L61" i="2"/>
  <c r="M61" i="2"/>
  <c r="M64" i="2"/>
  <c r="M76" i="2" l="1"/>
  <c r="M10" i="2" l="1"/>
  <c r="M36" i="2"/>
  <c r="R54" i="2"/>
  <c r="S54" i="2"/>
  <c r="T54" i="2"/>
  <c r="V54" i="2"/>
  <c r="R74" i="2"/>
  <c r="S74" i="2"/>
  <c r="T74" i="2"/>
  <c r="V74" i="2"/>
  <c r="R98" i="2"/>
  <c r="S98" i="2"/>
  <c r="T98" i="2"/>
  <c r="V98" i="2"/>
  <c r="D246" i="2" l="1"/>
  <c r="G240" i="2"/>
  <c r="G236" i="2"/>
  <c r="G232" i="2"/>
  <c r="G228" i="2"/>
  <c r="G224" i="2"/>
  <c r="G220" i="2"/>
  <c r="G216" i="2"/>
  <c r="G212" i="2"/>
  <c r="G208" i="2"/>
  <c r="G204" i="2"/>
  <c r="G200" i="2"/>
  <c r="G196" i="2"/>
  <c r="G192" i="2"/>
  <c r="G188" i="2"/>
  <c r="G184" i="2"/>
  <c r="G180" i="2"/>
  <c r="G176" i="2"/>
  <c r="G172" i="2"/>
  <c r="G168" i="2"/>
  <c r="G164" i="2"/>
  <c r="G160" i="2"/>
  <c r="G156" i="2"/>
  <c r="G152" i="2"/>
  <c r="G148" i="2"/>
  <c r="G144" i="2"/>
  <c r="G140" i="2"/>
  <c r="G136" i="2"/>
  <c r="G132" i="2"/>
  <c r="G128" i="2"/>
  <c r="G124" i="2"/>
  <c r="G120" i="2"/>
  <c r="G116" i="2"/>
  <c r="G112" i="2"/>
  <c r="G108" i="2"/>
  <c r="D38" i="2"/>
  <c r="D13" i="2"/>
  <c r="C13" i="2"/>
  <c r="D56" i="2" l="1"/>
  <c r="D53" i="2"/>
  <c r="C53" i="2"/>
  <c r="G32" i="2"/>
  <c r="G12" i="2"/>
  <c r="G16" i="2"/>
  <c r="G40" i="2"/>
  <c r="G100" i="2"/>
  <c r="G52" i="2"/>
  <c r="G84" i="2"/>
  <c r="G78" i="2"/>
  <c r="J72" i="2"/>
  <c r="J52" i="2"/>
  <c r="J36" i="2"/>
  <c r="J32" i="2"/>
  <c r="J18" i="2"/>
  <c r="J12" i="2"/>
  <c r="M32" i="2"/>
  <c r="M48" i="2"/>
  <c r="M52" i="2"/>
  <c r="M56" i="2"/>
  <c r="G28" i="2"/>
  <c r="G92" i="2"/>
  <c r="G104" i="2"/>
  <c r="J100" i="2"/>
  <c r="J84" i="2"/>
  <c r="D98" i="2"/>
  <c r="D78" i="2"/>
  <c r="D52" i="2"/>
  <c r="D48" i="2"/>
  <c r="D60" i="2"/>
  <c r="G88" i="2" l="1"/>
  <c r="G72" i="2"/>
  <c r="G58" i="2"/>
  <c r="G36" i="2"/>
  <c r="D73" i="2" l="1"/>
  <c r="C73" i="2"/>
  <c r="J65" i="2"/>
  <c r="I65" i="2"/>
  <c r="G65" i="2"/>
  <c r="F65" i="2"/>
  <c r="D57" i="2"/>
  <c r="C57" i="2"/>
  <c r="D49" i="2"/>
  <c r="C49" i="2"/>
  <c r="D45" i="2"/>
  <c r="C45" i="2"/>
  <c r="G29" i="2"/>
  <c r="F29" i="2"/>
  <c r="X20" i="2" l="1"/>
  <c r="Y20" i="2" s="1"/>
  <c r="X13" i="2"/>
  <c r="Y13" i="2" s="1"/>
  <c r="X25" i="2"/>
  <c r="Y25" i="2" s="1"/>
  <c r="X12" i="2"/>
  <c r="Y12" i="2" s="1"/>
  <c r="X24" i="2"/>
  <c r="Y24" i="2" s="1"/>
  <c r="X11" i="2"/>
  <c r="Y11" i="2" s="1"/>
  <c r="X27" i="2"/>
  <c r="Y27" i="2" s="1"/>
  <c r="X23" i="2"/>
  <c r="Y23" i="2" s="1"/>
  <c r="X29" i="2"/>
  <c r="Y29" i="2" s="1"/>
  <c r="X26" i="2"/>
  <c r="Y26" i="2" s="1"/>
  <c r="X22" i="2"/>
  <c r="Y22" i="2" s="1"/>
  <c r="X14" i="2"/>
  <c r="Y14" i="2" s="1"/>
  <c r="X21" i="2"/>
  <c r="Y21" i="2" s="1"/>
  <c r="X40" i="2"/>
  <c r="Y40" i="2" s="1"/>
  <c r="X35" i="2"/>
  <c r="Y35" i="2" s="1"/>
  <c r="X44" i="2"/>
  <c r="Y44" i="2" s="1"/>
  <c r="X50" i="2"/>
  <c r="Y50" i="2" s="1"/>
  <c r="X38" i="2"/>
  <c r="Y38" i="2" s="1"/>
  <c r="X47" i="2"/>
  <c r="Y47" i="2" s="1"/>
  <c r="X53" i="2"/>
  <c r="Y53" i="2" s="1"/>
  <c r="X10" i="2"/>
  <c r="Y10" i="2" s="1"/>
  <c r="X48" i="2"/>
  <c r="Y48" i="2" s="1"/>
  <c r="X15" i="2"/>
  <c r="Y15" i="2" s="1"/>
  <c r="X39" i="2"/>
  <c r="Y39" i="2" s="1"/>
  <c r="X45" i="2"/>
  <c r="Y45" i="2" s="1"/>
  <c r="X36" i="2"/>
  <c r="Y36" i="2" s="1"/>
  <c r="X16" i="2"/>
  <c r="Y16" i="2" s="1"/>
  <c r="X30" i="2"/>
  <c r="Y30" i="2" s="1"/>
  <c r="X46" i="2"/>
  <c r="Y46" i="2" s="1"/>
  <c r="Y83" i="2"/>
  <c r="X51" i="2"/>
  <c r="Y51" i="2" s="1"/>
  <c r="X28" i="2"/>
  <c r="Y28" i="2" s="1"/>
  <c r="X34" i="2"/>
  <c r="Y34" i="2" s="1"/>
  <c r="X49" i="2"/>
  <c r="Y49" i="2" s="1"/>
  <c r="X37" i="2"/>
  <c r="Y37" i="2" s="1"/>
  <c r="X52" i="2"/>
  <c r="Y52" i="2" s="1"/>
  <c r="X80" i="2" l="1"/>
  <c r="Y80" i="2" s="1"/>
  <c r="X79" i="2"/>
  <c r="Y79" i="2" s="1"/>
  <c r="X84" i="2"/>
  <c r="Y84" i="2" s="1"/>
  <c r="X77" i="2"/>
  <c r="Y77" i="2" s="1"/>
  <c r="X86" i="2"/>
  <c r="Y86" i="2" s="1"/>
  <c r="X85" i="2"/>
  <c r="Y85" i="2" s="1"/>
  <c r="X76" i="2"/>
  <c r="Y76" i="2" s="1"/>
  <c r="X78" i="2"/>
  <c r="Y78" i="2" s="1"/>
  <c r="X82" i="2"/>
  <c r="Y82" i="2" s="1"/>
  <c r="X67" i="2" l="1"/>
  <c r="Y67" i="2" s="1"/>
  <c r="X59" i="2"/>
  <c r="Y59" i="2" s="1"/>
  <c r="X69" i="2"/>
  <c r="Y69" i="2" s="1"/>
  <c r="X60" i="2" l="1"/>
  <c r="Y60" i="2" s="1"/>
  <c r="X56" i="2"/>
  <c r="Y56" i="2" s="1"/>
  <c r="X58" i="2"/>
  <c r="Y58" i="2" s="1"/>
  <c r="X66" i="2"/>
  <c r="Y66" i="2" s="1"/>
  <c r="X68" i="2"/>
  <c r="Y68" i="2" s="1"/>
  <c r="X57" i="2"/>
  <c r="Y57" i="2" s="1"/>
  <c r="X71" i="2"/>
  <c r="Y71" i="2" s="1"/>
  <c r="X70" i="2"/>
  <c r="Y70" i="2" s="1"/>
</calcChain>
</file>

<file path=xl/sharedStrings.xml><?xml version="1.0" encoding="utf-8"?>
<sst xmlns="http://schemas.openxmlformats.org/spreadsheetml/2006/main" count="645" uniqueCount="290">
  <si>
    <t>BB</t>
  </si>
  <si>
    <t>BAHÇE BİTKİLERİ BÖLÜMÜ BÖLÜMÜ</t>
  </si>
  <si>
    <t>I.SINIF</t>
  </si>
  <si>
    <t>II.SINIF</t>
  </si>
  <si>
    <t>III.SINIF</t>
  </si>
  <si>
    <t>IV.SINIF</t>
  </si>
  <si>
    <t>PAZARTESİ</t>
  </si>
  <si>
    <t>08.15-09.00</t>
  </si>
  <si>
    <t>BZF119</t>
  </si>
  <si>
    <t xml:space="preserve">BOTANİK I </t>
  </si>
  <si>
    <t>BBB229</t>
  </si>
  <si>
    <t>TARIMSAL YAPILAR VE SULAMA (SEÇ)</t>
  </si>
  <si>
    <t xml:space="preserve">BAHÇE BİTKİLERİ BÖLÜMÜ </t>
  </si>
  <si>
    <t>Prof.Dr.Mürüvvet ILGIN</t>
  </si>
  <si>
    <t>Doç.Dr. Sertan SESVEREN</t>
  </si>
  <si>
    <t>09.15-10.00</t>
  </si>
  <si>
    <t>BBB309</t>
  </si>
  <si>
    <t>SÜS BİTKİLERİ</t>
  </si>
  <si>
    <t>Prof.Dr.Sermin AKINCI</t>
  </si>
  <si>
    <t>I.YARIYIL</t>
  </si>
  <si>
    <t>10.15-11.00</t>
  </si>
  <si>
    <t>Kodu</t>
  </si>
  <si>
    <t>Ders</t>
  </si>
  <si>
    <t>T</t>
  </si>
  <si>
    <t>U</t>
  </si>
  <si>
    <t>K</t>
  </si>
  <si>
    <t>S</t>
  </si>
  <si>
    <t>AKTS</t>
  </si>
  <si>
    <t>DERSİN ÖĞRETİM ELEMANI</t>
  </si>
  <si>
    <t>BOZ101</t>
  </si>
  <si>
    <t>TÜRK DİLİ I</t>
  </si>
  <si>
    <t>11.15-12.00</t>
  </si>
  <si>
    <t>BOZ103</t>
  </si>
  <si>
    <t>ATATÜRK İLKELERİ VE İNKİLAP TARİHİ- I-</t>
  </si>
  <si>
    <t>BOZ121</t>
  </si>
  <si>
    <t>İNGİLİZCE I</t>
  </si>
  <si>
    <t>13.00-13.45</t>
  </si>
  <si>
    <t>BBB219</t>
  </si>
  <si>
    <t>İSTATİSTİK</t>
  </si>
  <si>
    <t>BBB315</t>
  </si>
  <si>
    <t>BİTKİLERDE DÖLLENME BİYOLOJİSİ (SEÇ)</t>
  </si>
  <si>
    <t>BBB401</t>
  </si>
  <si>
    <t>BAHÇE BİTKİLERİNİN MUHAFAZASI VE PAZARA HAZIRLANMASI</t>
  </si>
  <si>
    <t>BZF101</t>
  </si>
  <si>
    <t>FİZİK I</t>
  </si>
  <si>
    <t>Prof.Dr.Emin ÖZKÖSE</t>
  </si>
  <si>
    <t>Prof.Dr.Mehmet SÜTYEMEZ</t>
  </si>
  <si>
    <t>Prof.Dr.İsmail GÜVENÇ- Prof.Dr. Mürüvvet ILGIN</t>
  </si>
  <si>
    <t>BZF103</t>
  </si>
  <si>
    <t>MATEMATİK I</t>
  </si>
  <si>
    <t>14.00-14.45</t>
  </si>
  <si>
    <t>BZF125</t>
  </si>
  <si>
    <t>KİMYA I</t>
  </si>
  <si>
    <t>15.00-15.45</t>
  </si>
  <si>
    <t>BBB421</t>
  </si>
  <si>
    <t>SEBZE OLARAK DEĞERLENDİRİLEN BİTKİLER (SEÇ)</t>
  </si>
  <si>
    <t>SEÇMELİ DERS I</t>
  </si>
  <si>
    <t>Prof.Dr.İsmail GÜVENÇ</t>
  </si>
  <si>
    <t>SEÇMELİ DERS II</t>
  </si>
  <si>
    <t>16.00-16.45</t>
  </si>
  <si>
    <t>Sosyal Seçmeli Dersler I</t>
  </si>
  <si>
    <t>BEF107</t>
  </si>
  <si>
    <t>TEMEL BİLGİ TEKNOLOJİLERİ</t>
  </si>
  <si>
    <t>Dr.Ö.Ü.Sait ÜSTÜN</t>
  </si>
  <si>
    <t>17.00-17.45</t>
  </si>
  <si>
    <t>BOZ141</t>
  </si>
  <si>
    <t>BEDEN EĞİTİMİ I</t>
  </si>
  <si>
    <t>BOZ143</t>
  </si>
  <si>
    <t>MÜZİK I</t>
  </si>
  <si>
    <t>18.00-18.45</t>
  </si>
  <si>
    <t>BOZ145</t>
  </si>
  <si>
    <t>RESİM I</t>
  </si>
  <si>
    <t>BOZ147</t>
  </si>
  <si>
    <t>TİYATROYA GİRİŞ I</t>
  </si>
  <si>
    <t>SALI</t>
  </si>
  <si>
    <t>BSS113</t>
  </si>
  <si>
    <t>İŞ GÜVENLİĞİ VE SAĞLIĞI (SEÇ.)</t>
  </si>
  <si>
    <t>ZF-UZ-1</t>
  </si>
  <si>
    <t>BBB203</t>
  </si>
  <si>
    <t>FİTOPATOLOJİ</t>
  </si>
  <si>
    <t>BBB405</t>
  </si>
  <si>
    <t>ÖRTÜ ALTI SEBZE YETİŞTİRİCİLİĞİ</t>
  </si>
  <si>
    <t>BOZ149</t>
  </si>
  <si>
    <t>HALK BİLİMİ VE HALK OYUNLARI I</t>
  </si>
  <si>
    <t>BOZ151</t>
  </si>
  <si>
    <t>FOTOGRAFİ-I</t>
  </si>
  <si>
    <t>Prof.Dr. Durmuş ÖZTÜRK</t>
  </si>
  <si>
    <t>BBB313</t>
  </si>
  <si>
    <t>BAHÇE BİTKİLERİ BESLENME FİZYOLOJİSİ (SEÇ.)</t>
  </si>
  <si>
    <t>BSS101</t>
  </si>
  <si>
    <t>BİLİM FELSEFESİ (SEÇ.)</t>
  </si>
  <si>
    <t>BSS103</t>
  </si>
  <si>
    <t>GİRİŞMCİLİK VE STRATEJİ (SEÇ.)</t>
  </si>
  <si>
    <t>BSS105</t>
  </si>
  <si>
    <t>DİKSİYON (SEÇ.)</t>
  </si>
  <si>
    <t>İŞ GÜVENLİĞİ VE SAĞLIĞI I (SEÇ.)</t>
  </si>
  <si>
    <t>Doç.Dr. Ferhat ÖZDEMİR</t>
  </si>
  <si>
    <t>III.YARIYIL</t>
  </si>
  <si>
    <t>BBB207</t>
  </si>
  <si>
    <t>GENEL SEBZECİLİK</t>
  </si>
  <si>
    <t>BBB321</t>
  </si>
  <si>
    <t>BİYOÇEŞİTLİLİK VE BİTKİ GEN KAYNAK.(SEÇ)</t>
  </si>
  <si>
    <t>BBB409</t>
  </si>
  <si>
    <t>SERT ÇEKİRDEKLİ MEYVELER</t>
  </si>
  <si>
    <t>BOZ221</t>
  </si>
  <si>
    <t>İNGİLİZCE III</t>
  </si>
  <si>
    <t>BBB201</t>
  </si>
  <si>
    <t>BİTKİ BİYOKİMYASI</t>
  </si>
  <si>
    <t>Dr.Ö.Ü.Selin Ceren BALSAK</t>
  </si>
  <si>
    <t>BBB227</t>
  </si>
  <si>
    <t>TARIM EKONOMİSİ VE İŞLETMECİLİĞİ (SEÇ)</t>
  </si>
  <si>
    <t>BBB205</t>
  </si>
  <si>
    <t>GENEL MEYVECİLİK</t>
  </si>
  <si>
    <t>BBB209</t>
  </si>
  <si>
    <t>BİTKİ GENETİĞİ</t>
  </si>
  <si>
    <t>Prof.Dr.İ Ersin AKINCI</t>
  </si>
  <si>
    <t>BBB213</t>
  </si>
  <si>
    <t>TOPRAK BİLİMİ</t>
  </si>
  <si>
    <t>Prof.Dr.Kadir SALTALI</t>
  </si>
  <si>
    <t>17.50-18.35</t>
  </si>
  <si>
    <t>Seçmeli Dersler III</t>
  </si>
  <si>
    <t>BBB215</t>
  </si>
  <si>
    <t>GIDA GÜVENLİĞİ VE MEVZUATI (SEÇ)</t>
  </si>
  <si>
    <t>ÇARŞAMBA</t>
  </si>
  <si>
    <t>BBB311</t>
  </si>
  <si>
    <t>BAHÇE BİTKİLERİ ZARARLILARI VE MÜCADELESİ (SEÇ)</t>
  </si>
  <si>
    <t>BBB417</t>
  </si>
  <si>
    <t>MEYVE ISLAHI (SEÇ)</t>
  </si>
  <si>
    <t>İSTATİSTİK (SEÇ)</t>
  </si>
  <si>
    <t>Doç.Dr.Tülin ÖZSİSLİ</t>
  </si>
  <si>
    <t>BBB223</t>
  </si>
  <si>
    <t>SERA YAPIM TEKNİĞİ (SEÇ)</t>
  </si>
  <si>
    <t>BSS203</t>
  </si>
  <si>
    <t>GÖNÜLLÜLÜK ÇALIŞMALARI (SEÇ)</t>
  </si>
  <si>
    <t>BBB225</t>
  </si>
  <si>
    <t>SULAMA VE SULAMA SİSTEMLERİ (SEÇ)</t>
  </si>
  <si>
    <t>BBB317</t>
  </si>
  <si>
    <t>MESLEKİ İNGİLİZCE -I- (SEÇ)</t>
  </si>
  <si>
    <t>BBB411</t>
  </si>
  <si>
    <t>ÜZÜMSÜ MEYVELER</t>
  </si>
  <si>
    <t>Prof.Dr.Ahmet KORKMAZ</t>
  </si>
  <si>
    <t>BBB231</t>
  </si>
  <si>
    <t>ARICILIK (SEÇ)</t>
  </si>
  <si>
    <t>Prof.Dr.Halil YENİNAR</t>
  </si>
  <si>
    <t>OF201</t>
  </si>
  <si>
    <t>EĞİTİME GİRİŞ (FORMASYON)</t>
  </si>
  <si>
    <t>BBB307</t>
  </si>
  <si>
    <t>SUBTROPİK MEYVELER</t>
  </si>
  <si>
    <t>BBB419</t>
  </si>
  <si>
    <t>ÖRTÜ ALTI MEYVECİLİK (SEÇ)</t>
  </si>
  <si>
    <t>OF203</t>
  </si>
  <si>
    <t>ÖĞRETİM İLKE VE YÖNTEMLERİ (FORMASYON)</t>
  </si>
  <si>
    <t>TOPLAM</t>
  </si>
  <si>
    <t>V.YARIYIL</t>
  </si>
  <si>
    <t>BBB303</t>
  </si>
  <si>
    <t>ZF-125</t>
  </si>
  <si>
    <t>BBB407</t>
  </si>
  <si>
    <t>SERİN İKLİM SEBZELERİ</t>
  </si>
  <si>
    <t>BBB301</t>
  </si>
  <si>
    <t>BİTKİ BİYOTEKNOLOJİSİ</t>
  </si>
  <si>
    <t>Prof.Dr.Sermin AKINCI-Prof.Dr.Ahmet KORKMAZ</t>
  </si>
  <si>
    <t>GENEL BAĞCILIK</t>
  </si>
  <si>
    <t>Dr.Ö.Ü.Turhan YILMAZ</t>
  </si>
  <si>
    <t>BBB305</t>
  </si>
  <si>
    <t>MESLEKİ UYGULAMA I</t>
  </si>
  <si>
    <t>Bölüm Öğretim Üyeleri</t>
  </si>
  <si>
    <t>SEÇMELİ DERS III</t>
  </si>
  <si>
    <t>PERŞEMBE</t>
  </si>
  <si>
    <t>Seçmeli Dersler V</t>
  </si>
  <si>
    <t>OF301</t>
  </si>
  <si>
    <t>REHBERLİK VE ÖZEL EĞİTİM (FORMASYON)</t>
  </si>
  <si>
    <t>BBB423</t>
  </si>
  <si>
    <t>TROPİK MEYVELER (SEÇ)</t>
  </si>
  <si>
    <t>OF303</t>
  </si>
  <si>
    <t>EĞİTİMDE ÖLÇME VE DEĞERLENDİRME (FORMASYON)</t>
  </si>
  <si>
    <t>VII.YARIYIL</t>
  </si>
  <si>
    <t>BBB425</t>
  </si>
  <si>
    <t>TARIM HUKUKU (SEÇ.)</t>
  </si>
  <si>
    <t>BBB403</t>
  </si>
  <si>
    <t>MEZUNİYET ÇALIŞMASI I</t>
  </si>
  <si>
    <t>CUMA</t>
  </si>
  <si>
    <t>Seçmeli Dersler VII</t>
  </si>
  <si>
    <t>BBB413</t>
  </si>
  <si>
    <t>İÇ MEKAN SÜS BİTKİLERİ (SEÇ)</t>
  </si>
  <si>
    <t>Eğitimde Ölçme ve Değerlendirme</t>
  </si>
  <si>
    <t>Dr. Öğr. Üyesi Tarık YÖRÜKOĞLU</t>
  </si>
  <si>
    <t>Eğitime Giriş</t>
  </si>
  <si>
    <t>Rehberlik ve Özel Eğitim</t>
  </si>
  <si>
    <t>Doç. Dr. Levent YAKAR</t>
  </si>
  <si>
    <t>Dr.Ö.Ü.Ali GÜLLÜ</t>
  </si>
  <si>
    <t>Öğretim İlke ve Yöntemleri</t>
  </si>
  <si>
    <t>Prof. Dr. Serkan ÜNSAL</t>
  </si>
  <si>
    <t>Dr. Öğr. Üyesi Emine DOĞAN</t>
  </si>
  <si>
    <t>Dr. Öğr. Üyesi Turhan YILMAZ</t>
  </si>
  <si>
    <t>Öğr. Gör. Nazan ERDAŞ</t>
  </si>
  <si>
    <t>Öğr.Gör.Kadir DOĞAN</t>
  </si>
  <si>
    <t>Öğr.Gör.Ali AKYILDIZ</t>
  </si>
  <si>
    <t>Öğr. Gör. Özlem EKİZ</t>
  </si>
  <si>
    <t>Prof. Dr. Ömer SÖĞÜT</t>
  </si>
  <si>
    <t>Doç. Dr. Oğuzhan BAHADIR</t>
  </si>
  <si>
    <t>Doç. Dr. Yeşim AYTOP</t>
  </si>
  <si>
    <t>Dr. Öğr. Üyesi Mücahit PAKSOY</t>
  </si>
  <si>
    <t>Öğr.Gör.Hurşit AKBAŞ</t>
  </si>
  <si>
    <t>Dr. Öğr. Üyesi Ayşe KAZANCI DAĞ</t>
  </si>
  <si>
    <t>Doç. Dr. Yusuf NİKPEYMA</t>
  </si>
  <si>
    <t>Dr.Öğr. Üyesi Turhan YILMAZ</t>
  </si>
  <si>
    <t>Doç.Dr.Sabahattin CÖMERTPAY</t>
  </si>
  <si>
    <t>BAHÇE BİTKİLERİ ZARARLILARI
 VE MÜCADELESİ (SEÇ)</t>
  </si>
  <si>
    <t>Anfi-1</t>
  </si>
  <si>
    <t>Doç. Dr. Hasan Burak AĞIR</t>
  </si>
  <si>
    <t>ZF124</t>
  </si>
  <si>
    <t>ZF-122</t>
  </si>
  <si>
    <t>ZF-123</t>
  </si>
  <si>
    <t>ZF-124</t>
  </si>
  <si>
    <t>ZF-120</t>
  </si>
  <si>
    <t>ZF-112</t>
  </si>
  <si>
    <t>OF202</t>
  </si>
  <si>
    <t>ZF-UZ-2</t>
  </si>
  <si>
    <t>ZF-UZ-3</t>
  </si>
  <si>
    <t>OF204</t>
  </si>
  <si>
    <t>ZF-UZ-4</t>
  </si>
  <si>
    <t>OF205</t>
  </si>
  <si>
    <t>ZF-UZ-5</t>
  </si>
  <si>
    <t>OF206</t>
  </si>
  <si>
    <t>ZF-UZ-6</t>
  </si>
  <si>
    <t>OF207</t>
  </si>
  <si>
    <t>ZF-UZ-7</t>
  </si>
  <si>
    <t>OF208</t>
  </si>
  <si>
    <t>ZF-UZ-8</t>
  </si>
  <si>
    <t>OF209</t>
  </si>
  <si>
    <t>ZF-UZ-9</t>
  </si>
  <si>
    <t>OF210</t>
  </si>
  <si>
    <t>ZF-UZ-10</t>
  </si>
  <si>
    <t>OF211</t>
  </si>
  <si>
    <t>ZF-UZ-11</t>
  </si>
  <si>
    <t>OF212</t>
  </si>
  <si>
    <t>ZF-UZ-12</t>
  </si>
  <si>
    <t>OF213</t>
  </si>
  <si>
    <t>ZF-UZ-13</t>
  </si>
  <si>
    <t>OF214</t>
  </si>
  <si>
    <t>ZF-UZ-14</t>
  </si>
  <si>
    <t>OF215</t>
  </si>
  <si>
    <t>ZF-UZ-15</t>
  </si>
  <si>
    <t>OF216</t>
  </si>
  <si>
    <t>ZF-UZ-16</t>
  </si>
  <si>
    <t>OF217</t>
  </si>
  <si>
    <t>ZF-UZ-17</t>
  </si>
  <si>
    <t>OF218</t>
  </si>
  <si>
    <t>ZF-UZ-18</t>
  </si>
  <si>
    <t>OF219</t>
  </si>
  <si>
    <t>ZF-UZ-19</t>
  </si>
  <si>
    <t>OF220</t>
  </si>
  <si>
    <t>ZF-UZ-20</t>
  </si>
  <si>
    <t>OF221</t>
  </si>
  <si>
    <t>ZF-UZ-21</t>
  </si>
  <si>
    <t>OF222</t>
  </si>
  <si>
    <t>ZF-UZ-22</t>
  </si>
  <si>
    <t>OF223</t>
  </si>
  <si>
    <t>ZF-UZ-23</t>
  </si>
  <si>
    <t>OF224</t>
  </si>
  <si>
    <t>ZF-UZ-24</t>
  </si>
  <si>
    <t>OF225</t>
  </si>
  <si>
    <t>ZF-UZ-25</t>
  </si>
  <si>
    <t>OF226</t>
  </si>
  <si>
    <t>ZF-UZ-26</t>
  </si>
  <si>
    <t>OF227</t>
  </si>
  <si>
    <t>ZF-UZ-27</t>
  </si>
  <si>
    <t>OF228</t>
  </si>
  <si>
    <t>ZF-UZ-28</t>
  </si>
  <si>
    <t>OF229</t>
  </si>
  <si>
    <t>ZF-UZ-29</t>
  </si>
  <si>
    <t>OF230</t>
  </si>
  <si>
    <t>ZF-UZ-30</t>
  </si>
  <si>
    <t>OF231</t>
  </si>
  <si>
    <t>ZF-UZ-31</t>
  </si>
  <si>
    <t>OF232</t>
  </si>
  <si>
    <t>ZF-UZ-32</t>
  </si>
  <si>
    <t>OF233</t>
  </si>
  <si>
    <t>ZF-UZ-33</t>
  </si>
  <si>
    <t>OF234</t>
  </si>
  <si>
    <t>ZF-UZ-34</t>
  </si>
  <si>
    <t>OF235</t>
  </si>
  <si>
    <t>ZF-UZ-35</t>
  </si>
  <si>
    <t>BBB404</t>
  </si>
  <si>
    <t>SEÇMELİ DERS  I</t>
  </si>
  <si>
    <t>Prof. Dr.Kadir Uğurtan YILMAZ</t>
  </si>
  <si>
    <t xml:space="preserve">2025-2026 AKADEMİK YILI, GÜZ YARIYILI DERS ÖĞRETİM ELEMANLARI </t>
  </si>
  <si>
    <t>Doç. Dr. Adem BARDAK</t>
  </si>
  <si>
    <t>SINIF</t>
  </si>
  <si>
    <t>Ders kodu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</si>
</sst>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indexed="8"/>
      <name val="Arial"/>
      <family val="2"/>
      <charset val="16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64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/>
      <top style="double">
        <color rgb="FFC00000"/>
      </top>
      <bottom/>
      <diagonal/>
    </border>
    <border>
      <left/>
      <right/>
      <top/>
      <bottom style="double">
        <color rgb="FFC00000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59"/>
      </bottom>
      <diagonal/>
    </border>
    <border>
      <left style="thin">
        <color indexed="64"/>
      </left>
      <right style="thin">
        <color rgb="FFC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/>
      <top/>
      <bottom style="medium">
        <color rgb="FFC00000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 style="thin">
        <color indexed="59"/>
      </left>
      <right style="thin">
        <color indexed="59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/>
      <diagonal/>
    </border>
    <border>
      <left/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n">
        <color rgb="FFC00000"/>
      </right>
      <top style="medium">
        <color rgb="FFC00000"/>
      </top>
      <bottom style="thin">
        <color indexed="64"/>
      </bottom>
      <diagonal/>
    </border>
    <border>
      <left style="thin">
        <color indexed="59"/>
      </left>
      <right style="thin">
        <color rgb="FFC00000"/>
      </right>
      <top/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/>
      <bottom style="medium">
        <color rgb="FFC00000"/>
      </bottom>
      <diagonal/>
    </border>
    <border>
      <left style="thin">
        <color indexed="64"/>
      </left>
      <right style="thick">
        <color indexed="64"/>
      </right>
      <top style="medium">
        <color rgb="FFC00000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rgb="FFC00000"/>
      </bottom>
      <diagonal/>
    </border>
    <border>
      <left/>
      <right style="thick">
        <color indexed="64"/>
      </right>
      <top style="medium">
        <color rgb="FFC00000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rgb="FFC00000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medium">
        <color rgb="FFC00000"/>
      </left>
      <right style="thick">
        <color rgb="FFFF0000"/>
      </right>
      <top/>
      <bottom/>
      <diagonal/>
    </border>
    <border>
      <left style="thick">
        <color rgb="FFFF0000"/>
      </left>
      <right/>
      <top/>
      <bottom style="medium">
        <color rgb="FFC00000"/>
      </bottom>
      <diagonal/>
    </border>
    <border>
      <left style="medium">
        <color rgb="FFC00000"/>
      </left>
      <right style="thick">
        <color rgb="FFFF0000"/>
      </right>
      <top/>
      <bottom style="medium">
        <color rgb="FFC00000"/>
      </bottom>
      <diagonal/>
    </border>
    <border>
      <left style="thick">
        <color rgb="FFFF0000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ck">
        <color rgb="FFFF0000"/>
      </right>
      <top style="medium">
        <color rgb="FFC00000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ck">
        <color rgb="FFFF0000"/>
      </right>
      <top/>
      <bottom style="medium">
        <color rgb="FFC00000"/>
      </bottom>
      <diagonal/>
    </border>
    <border>
      <left style="thick">
        <color rgb="FFFF0000"/>
      </left>
      <right/>
      <top style="medium">
        <color rgb="FFC00000"/>
      </top>
      <bottom/>
      <diagonal/>
    </border>
    <border>
      <left/>
      <right style="thick">
        <color rgb="FFFF0000"/>
      </right>
      <top style="medium">
        <color rgb="FFC0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medium">
        <color rgb="FFC00000"/>
      </bottom>
      <diagonal/>
    </border>
    <border>
      <left style="medium">
        <color rgb="FFC00000"/>
      </left>
      <right style="thick">
        <color rgb="FFFF0000"/>
      </right>
      <top style="medium">
        <color rgb="FFC00000"/>
      </top>
      <bottom/>
      <diagonal/>
    </border>
    <border>
      <left style="thick">
        <color rgb="FFFF0000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/>
      <diagonal/>
    </border>
    <border>
      <left/>
      <right style="thick">
        <color rgb="FFFF0000"/>
      </right>
      <top style="medium">
        <color indexed="64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/>
      <bottom style="double">
        <color rgb="FFC00000"/>
      </bottom>
      <diagonal/>
    </border>
    <border>
      <left/>
      <right style="thick">
        <color rgb="FFFF0000"/>
      </right>
      <top/>
      <bottom style="double">
        <color rgb="FFC00000"/>
      </bottom>
      <diagonal/>
    </border>
    <border>
      <left style="thick">
        <color rgb="FFFF0000"/>
      </left>
      <right/>
      <top style="double">
        <color rgb="FFC00000"/>
      </top>
      <bottom/>
      <diagonal/>
    </border>
    <border>
      <left/>
      <right style="thick">
        <color rgb="FFFF0000"/>
      </right>
      <top style="double">
        <color rgb="FFC0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59"/>
      </right>
      <top style="thick">
        <color rgb="FFFF0000"/>
      </top>
      <bottom/>
      <diagonal/>
    </border>
    <border>
      <left style="thin">
        <color indexed="59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59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 style="thin">
        <color indexed="59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59"/>
      </left>
      <right style="thin">
        <color indexed="64"/>
      </right>
      <top style="thin">
        <color theme="1"/>
      </top>
      <bottom style="thin">
        <color indexed="59"/>
      </bottom>
      <diagonal/>
    </border>
    <border>
      <left style="thick">
        <color rgb="FFFF0000"/>
      </left>
      <right style="thin">
        <color indexed="64"/>
      </right>
      <top/>
      <bottom style="thin">
        <color theme="1"/>
      </bottom>
      <diagonal/>
    </border>
    <border>
      <left style="thick">
        <color rgb="FFFF0000"/>
      </left>
      <right style="thin">
        <color indexed="59"/>
      </right>
      <top style="thin">
        <color theme="1"/>
      </top>
      <bottom/>
      <diagonal/>
    </border>
    <border>
      <left style="thick">
        <color rgb="FFFF0000"/>
      </left>
      <right style="thin">
        <color theme="1"/>
      </right>
      <top style="thin">
        <color theme="1"/>
      </top>
      <bottom/>
      <diagonal/>
    </border>
    <border>
      <left style="thick">
        <color rgb="FFFF0000"/>
      </left>
      <right style="thin">
        <color theme="1"/>
      </right>
      <top/>
      <bottom style="thin">
        <color theme="1"/>
      </bottom>
      <diagonal/>
    </border>
    <border>
      <left style="thick">
        <color rgb="FFFF0000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ck">
        <color rgb="FFFF0000"/>
      </left>
      <right style="thin">
        <color theme="1"/>
      </right>
      <top/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ck">
        <color rgb="FFFF0000"/>
      </right>
      <top style="medium">
        <color rgb="FFC00000"/>
      </top>
      <bottom/>
      <diagonal/>
    </border>
    <border>
      <left style="thin">
        <color theme="1"/>
      </left>
      <right style="thick">
        <color rgb="FFFF0000"/>
      </right>
      <top/>
      <bottom/>
      <diagonal/>
    </border>
    <border>
      <left style="thin">
        <color theme="1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ck">
        <color rgb="FFFF0000"/>
      </top>
      <bottom style="thin">
        <color theme="1"/>
      </bottom>
      <diagonal/>
    </border>
    <border>
      <left style="thin">
        <color theme="1"/>
      </left>
      <right style="thick">
        <color rgb="FFFF0000"/>
      </right>
      <top style="thick">
        <color rgb="FFFF0000"/>
      </top>
      <bottom/>
      <diagonal/>
    </border>
    <border>
      <left style="thin">
        <color theme="1"/>
      </left>
      <right style="thick">
        <color rgb="FFFF0000"/>
      </right>
      <top/>
      <bottom style="medium">
        <color rgb="FFC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rgb="FFC00000"/>
      </left>
      <right style="thick">
        <color indexed="64"/>
      </right>
      <top style="medium">
        <color rgb="FFC00000"/>
      </top>
      <bottom/>
      <diagonal/>
    </border>
    <border>
      <left style="thin">
        <color rgb="FFC00000"/>
      </left>
      <right style="thick">
        <color indexed="64"/>
      </right>
      <top/>
      <bottom/>
      <diagonal/>
    </border>
    <border>
      <left style="thin">
        <color rgb="FFC00000"/>
      </left>
      <right style="thick">
        <color indexed="64"/>
      </right>
      <top/>
      <bottom style="medium">
        <color rgb="FFC0000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theme="1"/>
      </top>
      <bottom/>
      <diagonal/>
    </border>
  </borders>
  <cellStyleXfs count="3">
    <xf numFmtId="0" fontId="0" fillId="0" borderId="0"/>
    <xf numFmtId="0" fontId="6" fillId="0" borderId="0"/>
    <xf numFmtId="9" fontId="7" fillId="0" borderId="0" applyFont="0" applyFill="0" applyBorder="0" applyAlignment="0" applyProtection="0"/>
  </cellStyleXfs>
  <cellXfs count="287">
    <xf numFmtId="0" fontId="0" fillId="0" borderId="0" xfId="0"/>
    <xf numFmtId="0" fontId="1" fillId="2" borderId="0" xfId="0" applyFont="1" applyFill="1" applyAlignment="1" applyProtection="1"/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5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 applyProtection="1"/>
    <xf numFmtId="0" fontId="2" fillId="2" borderId="5" xfId="0" applyFont="1" applyFill="1" applyBorder="1" applyAlignment="1" applyProtection="1">
      <alignment horizontal="center" wrapText="1"/>
      <protection locked="0"/>
    </xf>
    <xf numFmtId="0" fontId="1" fillId="2" borderId="5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5" fillId="2" borderId="0" xfId="0" applyFont="1" applyFill="1" applyAlignment="1"/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center"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vertical="center"/>
    </xf>
    <xf numFmtId="0" fontId="3" fillId="0" borderId="8" xfId="0" applyFont="1" applyFill="1" applyBorder="1" applyAlignment="1"/>
    <xf numFmtId="0" fontId="3" fillId="0" borderId="7" xfId="0" applyFont="1" applyFill="1" applyBorder="1" applyAlignment="1"/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3" fillId="0" borderId="15" xfId="0" applyFont="1" applyFill="1" applyBorder="1" applyAlignment="1"/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1" fillId="0" borderId="0" xfId="0" applyFont="1" applyFill="1" applyAlignment="1"/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9" xfId="0" applyFont="1" applyFill="1" applyBorder="1" applyAlignment="1" applyProtection="1">
      <alignment horizontal="center" wrapText="1"/>
      <protection locked="0"/>
    </xf>
    <xf numFmtId="0" fontId="2" fillId="0" borderId="4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2" xfId="0" applyFont="1" applyFill="1" applyBorder="1" applyAlignment="1" applyProtection="1">
      <alignment horizontal="center" wrapText="1"/>
      <protection locked="0"/>
    </xf>
    <xf numFmtId="0" fontId="5" fillId="0" borderId="3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vertical="center"/>
    </xf>
    <xf numFmtId="0" fontId="5" fillId="0" borderId="5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5" fillId="0" borderId="53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5" fillId="0" borderId="55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13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12" xfId="1" applyFont="1" applyFill="1" applyBorder="1" applyAlignment="1">
      <alignment vertical="center"/>
    </xf>
    <xf numFmtId="0" fontId="4" fillId="0" borderId="10" xfId="1" applyFont="1" applyFill="1" applyBorder="1" applyAlignment="1">
      <alignment vertical="center"/>
    </xf>
    <xf numFmtId="0" fontId="2" fillId="0" borderId="58" xfId="0" applyFont="1" applyFill="1" applyBorder="1" applyAlignment="1">
      <alignment vertical="center"/>
    </xf>
    <xf numFmtId="0" fontId="2" fillId="0" borderId="59" xfId="0" applyFont="1" applyFill="1" applyBorder="1" applyAlignment="1">
      <alignment vertical="center"/>
    </xf>
    <xf numFmtId="0" fontId="2" fillId="0" borderId="61" xfId="0" applyFont="1" applyFill="1" applyBorder="1" applyAlignment="1">
      <alignment vertical="center"/>
    </xf>
    <xf numFmtId="0" fontId="2" fillId="0" borderId="62" xfId="0" applyFont="1" applyFill="1" applyBorder="1" applyAlignment="1">
      <alignment vertical="center"/>
    </xf>
    <xf numFmtId="0" fontId="2" fillId="0" borderId="64" xfId="0" applyFont="1" applyFill="1" applyBorder="1" applyAlignment="1">
      <alignment vertical="center"/>
    </xf>
    <xf numFmtId="0" fontId="2" fillId="0" borderId="72" xfId="0" applyFont="1" applyFill="1" applyBorder="1" applyAlignment="1">
      <alignment vertical="center"/>
    </xf>
    <xf numFmtId="0" fontId="2" fillId="0" borderId="73" xfId="0" applyFont="1" applyFill="1" applyBorder="1" applyAlignment="1">
      <alignment vertical="center"/>
    </xf>
    <xf numFmtId="0" fontId="2" fillId="0" borderId="74" xfId="0" applyFont="1" applyFill="1" applyBorder="1" applyAlignment="1">
      <alignment vertical="center"/>
    </xf>
    <xf numFmtId="0" fontId="2" fillId="0" borderId="75" xfId="0" applyFont="1" applyFill="1" applyBorder="1" applyAlignment="1">
      <alignment vertical="center"/>
    </xf>
    <xf numFmtId="0" fontId="5" fillId="0" borderId="73" xfId="0" applyFont="1" applyFill="1" applyBorder="1" applyAlignment="1">
      <alignment vertical="center"/>
    </xf>
    <xf numFmtId="0" fontId="5" fillId="0" borderId="74" xfId="0" applyFont="1" applyFill="1" applyBorder="1" applyAlignment="1">
      <alignment vertical="center"/>
    </xf>
    <xf numFmtId="0" fontId="5" fillId="0" borderId="75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5" fillId="0" borderId="64" xfId="0" applyFont="1" applyFill="1" applyBorder="1" applyAlignment="1">
      <alignment vertical="center"/>
    </xf>
    <xf numFmtId="0" fontId="4" fillId="0" borderId="68" xfId="1" applyFont="1" applyFill="1" applyBorder="1" applyAlignment="1">
      <alignment vertical="center"/>
    </xf>
    <xf numFmtId="0" fontId="4" fillId="0" borderId="74" xfId="1" applyFont="1" applyFill="1" applyBorder="1" applyAlignment="1">
      <alignment vertical="center"/>
    </xf>
    <xf numFmtId="0" fontId="4" fillId="0" borderId="77" xfId="1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0" fontId="4" fillId="0" borderId="79" xfId="1" applyFont="1" applyFill="1" applyBorder="1" applyAlignment="1">
      <alignment vertical="center"/>
    </xf>
    <xf numFmtId="0" fontId="4" fillId="0" borderId="80" xfId="1" applyFont="1" applyFill="1" applyBorder="1" applyAlignment="1">
      <alignment vertical="center"/>
    </xf>
    <xf numFmtId="0" fontId="4" fillId="0" borderId="62" xfId="1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0" fontId="4" fillId="0" borderId="82" xfId="1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0" fontId="2" fillId="0" borderId="84" xfId="0" applyFont="1" applyFill="1" applyBorder="1" applyAlignment="1">
      <alignment vertical="center"/>
    </xf>
    <xf numFmtId="0" fontId="2" fillId="0" borderId="85" xfId="0" applyFont="1" applyFill="1" applyBorder="1" applyAlignment="1">
      <alignment vertical="center"/>
    </xf>
    <xf numFmtId="0" fontId="4" fillId="0" borderId="66" xfId="1" applyFont="1" applyFill="1" applyBorder="1" applyAlignment="1">
      <alignment horizontal="left" vertical="center"/>
    </xf>
    <xf numFmtId="20" fontId="4" fillId="0" borderId="86" xfId="1" applyNumberFormat="1" applyFont="1" applyFill="1" applyBorder="1" applyAlignment="1">
      <alignment horizontal="left" vertical="center"/>
    </xf>
    <xf numFmtId="0" fontId="4" fillId="0" borderId="87" xfId="1" applyFont="1" applyFill="1" applyBorder="1" applyAlignment="1">
      <alignment horizontal="left" vertical="center"/>
    </xf>
    <xf numFmtId="20" fontId="4" fillId="0" borderId="70" xfId="1" applyNumberFormat="1" applyFont="1" applyFill="1" applyBorder="1" applyAlignment="1">
      <alignment horizontal="left" vertical="center"/>
    </xf>
    <xf numFmtId="0" fontId="2" fillId="0" borderId="88" xfId="0" applyFont="1" applyFill="1" applyBorder="1" applyAlignment="1">
      <alignment vertical="center"/>
    </xf>
    <xf numFmtId="0" fontId="2" fillId="0" borderId="89" xfId="0" applyFont="1" applyFill="1" applyBorder="1" applyAlignment="1">
      <alignment vertical="center"/>
    </xf>
    <xf numFmtId="0" fontId="2" fillId="0" borderId="90" xfId="0" applyFont="1" applyFill="1" applyBorder="1" applyAlignment="1">
      <alignment vertical="center"/>
    </xf>
    <xf numFmtId="0" fontId="2" fillId="0" borderId="91" xfId="0" applyFont="1" applyFill="1" applyBorder="1" applyAlignment="1">
      <alignment vertical="center"/>
    </xf>
    <xf numFmtId="0" fontId="4" fillId="0" borderId="72" xfId="1" applyFont="1" applyFill="1" applyBorder="1" applyAlignment="1">
      <alignment horizontal="left" vertical="center"/>
    </xf>
    <xf numFmtId="20" fontId="4" fillId="0" borderId="92" xfId="1" applyNumberFormat="1" applyFont="1" applyFill="1" applyBorder="1" applyAlignment="1">
      <alignment horizontal="left" vertical="center"/>
    </xf>
    <xf numFmtId="0" fontId="4" fillId="0" borderId="93" xfId="1" applyFont="1" applyFill="1" applyBorder="1" applyAlignment="1">
      <alignment horizontal="left" vertical="center"/>
    </xf>
    <xf numFmtId="0" fontId="5" fillId="0" borderId="81" xfId="0" applyFont="1" applyFill="1" applyBorder="1" applyAlignment="1">
      <alignment vertical="center"/>
    </xf>
    <xf numFmtId="0" fontId="5" fillId="0" borderId="82" xfId="0" applyFont="1" applyFill="1" applyBorder="1" applyAlignment="1">
      <alignment vertical="center"/>
    </xf>
    <xf numFmtId="0" fontId="5" fillId="0" borderId="83" xfId="0" applyFont="1" applyFill="1" applyBorder="1" applyAlignment="1">
      <alignment vertical="center"/>
    </xf>
    <xf numFmtId="0" fontId="4" fillId="0" borderId="2" xfId="0" applyFont="1" applyFill="1" applyBorder="1" applyAlignment="1"/>
    <xf numFmtId="0" fontId="4" fillId="0" borderId="7" xfId="0" applyFont="1" applyFill="1" applyBorder="1" applyAlignment="1"/>
    <xf numFmtId="0" fontId="4" fillId="0" borderId="8" xfId="0" applyFont="1" applyFill="1" applyBorder="1" applyAlignment="1"/>
    <xf numFmtId="0" fontId="4" fillId="0" borderId="94" xfId="0" applyFont="1" applyFill="1" applyBorder="1" applyAlignment="1"/>
    <xf numFmtId="2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62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2" fillId="0" borderId="74" xfId="0" applyFont="1" applyFill="1" applyBorder="1" applyAlignment="1" applyProtection="1">
      <alignment horizontal="center"/>
    </xf>
    <xf numFmtId="0" fontId="5" fillId="0" borderId="92" xfId="0" applyFont="1" applyFill="1" applyBorder="1" applyAlignment="1">
      <alignment vertical="center"/>
    </xf>
    <xf numFmtId="0" fontId="5" fillId="0" borderId="99" xfId="0" applyFont="1" applyFill="1" applyBorder="1" applyAlignment="1">
      <alignment vertical="center"/>
    </xf>
    <xf numFmtId="0" fontId="5" fillId="0" borderId="87" xfId="0" applyFont="1" applyFill="1" applyBorder="1" applyAlignment="1">
      <alignment horizontal="left" vertical="center"/>
    </xf>
    <xf numFmtId="0" fontId="5" fillId="0" borderId="100" xfId="0" applyFont="1" applyFill="1" applyBorder="1" applyAlignment="1">
      <alignment horizontal="center" vertical="center"/>
    </xf>
    <xf numFmtId="0" fontId="5" fillId="0" borderId="86" xfId="0" applyFont="1" applyFill="1" applyBorder="1" applyAlignment="1">
      <alignment horizontal="left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left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102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06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3" xfId="0" applyFont="1" applyFill="1" applyBorder="1" applyAlignment="1">
      <alignment horizontal="center" vertical="center"/>
    </xf>
    <xf numFmtId="0" fontId="5" fillId="0" borderId="114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16" xfId="0" applyFont="1" applyFill="1" applyBorder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5" fillId="0" borderId="12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23" xfId="0" applyFont="1" applyFill="1" applyBorder="1" applyAlignment="1">
      <alignment horizontal="center" vertical="center"/>
    </xf>
    <xf numFmtId="0" fontId="2" fillId="0" borderId="117" xfId="0" applyFont="1" applyFill="1" applyBorder="1" applyAlignment="1">
      <alignment horizontal="center" vertical="center"/>
    </xf>
    <xf numFmtId="0" fontId="2" fillId="0" borderId="11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center" vertical="center" wrapText="1"/>
    </xf>
    <xf numFmtId="0" fontId="5" fillId="0" borderId="127" xfId="0" applyFont="1" applyFill="1" applyBorder="1" applyAlignment="1">
      <alignment horizontal="center" vertical="center"/>
    </xf>
    <xf numFmtId="0" fontId="5" fillId="0" borderId="12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8" xfId="1" applyFont="1" applyFill="1" applyBorder="1" applyAlignment="1">
      <alignment horizontal="center" vertical="center"/>
    </xf>
    <xf numFmtId="0" fontId="2" fillId="0" borderId="128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20" fontId="4" fillId="0" borderId="64" xfId="1" applyNumberFormat="1" applyFont="1" applyFill="1" applyBorder="1" applyAlignment="1">
      <alignment horizontal="left" vertical="center"/>
    </xf>
    <xf numFmtId="0" fontId="4" fillId="0" borderId="132" xfId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33" xfId="0" applyFont="1" applyFill="1" applyBorder="1" applyAlignment="1">
      <alignment horizontal="center" vertical="center"/>
    </xf>
    <xf numFmtId="0" fontId="2" fillId="0" borderId="112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112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134" xfId="0" applyFont="1" applyFill="1" applyBorder="1" applyAlignment="1">
      <alignment horizontal="center" vertical="center"/>
    </xf>
    <xf numFmtId="0" fontId="4" fillId="0" borderId="112" xfId="1" applyFont="1" applyFill="1" applyBorder="1" applyAlignment="1">
      <alignment horizontal="center" vertical="center"/>
    </xf>
    <xf numFmtId="0" fontId="4" fillId="0" borderId="108" xfId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108" xfId="0" applyFont="1" applyFill="1" applyBorder="1" applyAlignment="1">
      <alignment horizontal="center" vertical="center"/>
    </xf>
    <xf numFmtId="0" fontId="5" fillId="0" borderId="110" xfId="0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0" fontId="2" fillId="0" borderId="110" xfId="0" applyFont="1" applyFill="1" applyBorder="1" applyAlignment="1">
      <alignment horizontal="center" vertical="center"/>
    </xf>
    <xf numFmtId="0" fontId="2" fillId="0" borderId="115" xfId="0" applyFont="1" applyFill="1" applyBorder="1" applyAlignment="1">
      <alignment horizontal="center" vertical="center"/>
    </xf>
    <xf numFmtId="0" fontId="4" fillId="0" borderId="112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108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2" fillId="0" borderId="121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66" xfId="1" applyFont="1" applyFill="1" applyBorder="1" applyAlignment="1">
      <alignment horizontal="center" vertical="center"/>
    </xf>
    <xf numFmtId="0" fontId="4" fillId="0" borderId="68" xfId="1" applyFont="1" applyFill="1" applyBorder="1" applyAlignment="1">
      <alignment horizontal="center"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center" vertical="center"/>
    </xf>
    <xf numFmtId="0" fontId="2" fillId="0" borderId="109" xfId="0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103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0" fontId="4" fillId="0" borderId="73" xfId="1" applyFont="1" applyFill="1" applyBorder="1" applyAlignment="1">
      <alignment horizontal="center" vertical="center"/>
    </xf>
    <xf numFmtId="0" fontId="4" fillId="0" borderId="74" xfId="1" applyFont="1" applyFill="1" applyBorder="1" applyAlignment="1">
      <alignment horizontal="center" vertical="center"/>
    </xf>
    <xf numFmtId="0" fontId="4" fillId="0" borderId="75" xfId="1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129" xfId="0" applyFont="1" applyFill="1" applyBorder="1" applyAlignment="1">
      <alignment horizontal="center" vertical="center"/>
    </xf>
    <xf numFmtId="0" fontId="5" fillId="0" borderId="130" xfId="0" applyFont="1" applyFill="1" applyBorder="1" applyAlignment="1">
      <alignment horizontal="center" vertical="center"/>
    </xf>
    <xf numFmtId="0" fontId="5" fillId="0" borderId="131" xfId="0" applyFont="1" applyFill="1" applyBorder="1" applyAlignment="1">
      <alignment horizontal="center" vertical="center"/>
    </xf>
    <xf numFmtId="0" fontId="4" fillId="0" borderId="67" xfId="1" applyFont="1" applyFill="1" applyBorder="1" applyAlignment="1">
      <alignment horizontal="center" vertical="center"/>
    </xf>
    <xf numFmtId="0" fontId="4" fillId="0" borderId="69" xfId="1" applyFont="1" applyFill="1" applyBorder="1" applyAlignment="1">
      <alignment horizontal="center" vertical="center"/>
    </xf>
    <xf numFmtId="0" fontId="4" fillId="0" borderId="7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4" xfId="0" applyFont="1" applyFill="1" applyBorder="1" applyAlignment="1" applyProtection="1">
      <alignment horizontal="center" vertical="center" textRotation="90"/>
    </xf>
    <xf numFmtId="0" fontId="3" fillId="0" borderId="6" xfId="0" applyFont="1" applyFill="1" applyBorder="1" applyAlignment="1" applyProtection="1">
      <alignment horizontal="center" vertical="center" textRotation="90"/>
    </xf>
    <xf numFmtId="0" fontId="3" fillId="0" borderId="14" xfId="0" applyFont="1" applyFill="1" applyBorder="1" applyAlignment="1" applyProtection="1">
      <alignment horizontal="center" vertical="center" textRotation="90"/>
    </xf>
    <xf numFmtId="0" fontId="2" fillId="0" borderId="0" xfId="0" applyFont="1" applyFill="1" applyAlignment="1" applyProtection="1">
      <alignment horizontal="right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5" fillId="0" borderId="97" xfId="0" applyFont="1" applyFill="1" applyBorder="1" applyAlignment="1">
      <alignment horizontal="center" vertical="center"/>
    </xf>
    <xf numFmtId="9" fontId="5" fillId="0" borderId="73" xfId="2" applyFont="1" applyFill="1" applyBorder="1" applyAlignment="1">
      <alignment horizontal="center" vertical="center"/>
    </xf>
    <xf numFmtId="9" fontId="5" fillId="0" borderId="74" xfId="2" applyFont="1" applyFill="1" applyBorder="1" applyAlignment="1">
      <alignment horizontal="center" vertical="center"/>
    </xf>
    <xf numFmtId="9" fontId="5" fillId="0" borderId="75" xfId="2" applyFont="1" applyFill="1" applyBorder="1" applyAlignment="1">
      <alignment horizontal="center" vertical="center"/>
    </xf>
    <xf numFmtId="0" fontId="4" fillId="0" borderId="76" xfId="1" applyFont="1" applyFill="1" applyBorder="1" applyAlignment="1">
      <alignment horizontal="center" vertical="center"/>
    </xf>
    <xf numFmtId="0" fontId="4" fillId="0" borderId="63" xfId="1" applyFont="1" applyFill="1" applyBorder="1" applyAlignment="1">
      <alignment horizontal="center" vertical="center"/>
    </xf>
    <xf numFmtId="0" fontId="4" fillId="0" borderId="65" xfId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 textRotation="90"/>
    </xf>
    <xf numFmtId="0" fontId="1" fillId="0" borderId="4" xfId="0" applyFont="1" applyFill="1" applyBorder="1" applyAlignment="1" applyProtection="1">
      <alignment horizontal="center" vertical="center" textRotation="90"/>
    </xf>
    <xf numFmtId="0" fontId="1" fillId="0" borderId="14" xfId="0" applyFont="1" applyFill="1" applyBorder="1" applyAlignment="1" applyProtection="1">
      <alignment horizontal="center" vertical="center" textRotation="90"/>
    </xf>
    <xf numFmtId="0" fontId="5" fillId="0" borderId="118" xfId="0" applyFont="1" applyFill="1" applyBorder="1" applyAlignment="1">
      <alignment horizontal="center" vertical="center"/>
    </xf>
    <xf numFmtId="0" fontId="5" fillId="0" borderId="119" xfId="0" applyFont="1" applyFill="1" applyBorder="1" applyAlignment="1">
      <alignment horizontal="center" vertical="center"/>
    </xf>
    <xf numFmtId="0" fontId="5" fillId="0" borderId="120" xfId="0" applyFont="1" applyFill="1" applyBorder="1" applyAlignment="1">
      <alignment horizontal="center" vertical="center"/>
    </xf>
    <xf numFmtId="0" fontId="5" fillId="0" borderId="124" xfId="0" applyFont="1" applyFill="1" applyBorder="1" applyAlignment="1">
      <alignment horizontal="center" vertical="center"/>
    </xf>
    <xf numFmtId="0" fontId="5" fillId="0" borderId="125" xfId="0" applyFont="1" applyFill="1" applyBorder="1" applyAlignment="1">
      <alignment horizontal="center" vertical="center"/>
    </xf>
  </cellXfs>
  <cellStyles count="3">
    <cellStyle name="Normal" xfId="0" builtinId="0"/>
    <cellStyle name="Normal 2 2" xfId="1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59"/>
  <sheetViews>
    <sheetView tabSelected="1" view="pageBreakPreview" zoomScale="70" zoomScaleNormal="70" zoomScaleSheetLayoutView="70" zoomScalePageLayoutView="40" workbookViewId="0">
      <pane xSplit="2" ySplit="4" topLeftCell="C5" activePane="bottomRight" state="frozen"/>
      <selection activeCell="G49" sqref="G49"/>
      <selection pane="topRight" activeCell="G49" sqref="G49"/>
      <selection pane="bottomLeft" activeCell="G49" sqref="G49"/>
      <selection pane="bottomRight" activeCell="J14" sqref="J14"/>
    </sheetView>
  </sheetViews>
  <sheetFormatPr defaultColWidth="12.42578125" defaultRowHeight="15" customHeight="1" x14ac:dyDescent="0.2"/>
  <cols>
    <col min="1" max="1" width="4.140625" style="1" bestFit="1" customWidth="1"/>
    <col min="2" max="2" width="11.5703125" style="2" bestFit="1" customWidth="1"/>
    <col min="3" max="3" width="8.28515625" style="3" customWidth="1"/>
    <col min="4" max="4" width="40.28515625" style="2" customWidth="1"/>
    <col min="5" max="5" width="8" style="3" customWidth="1"/>
    <col min="6" max="6" width="8.28515625" style="4" customWidth="1"/>
    <col min="7" max="7" width="44.5703125" style="4" customWidth="1"/>
    <col min="8" max="8" width="8.7109375" style="4" customWidth="1"/>
    <col min="9" max="9" width="8.28515625" style="4" customWidth="1"/>
    <col min="10" max="10" width="44.5703125" style="4" customWidth="1"/>
    <col min="11" max="11" width="7.5703125" style="4" customWidth="1"/>
    <col min="12" max="12" width="8.28515625" style="4" customWidth="1"/>
    <col min="13" max="13" width="47.42578125" style="4" customWidth="1"/>
    <col min="14" max="14" width="10" style="4" customWidth="1"/>
    <col min="15" max="15" width="8.42578125" style="5" customWidth="1"/>
    <col min="16" max="16" width="9.42578125" style="5" customWidth="1"/>
    <col min="17" max="17" width="47" style="5" customWidth="1"/>
    <col min="18" max="18" width="3" style="5" customWidth="1"/>
    <col min="19" max="19" width="2.28515625" style="5" customWidth="1"/>
    <col min="20" max="21" width="3" style="5" customWidth="1"/>
    <col min="22" max="22" width="6" style="5" customWidth="1"/>
    <col min="23" max="23" width="40" style="5" customWidth="1"/>
    <col min="24" max="25" width="6.85546875" style="4" customWidth="1"/>
    <col min="26" max="32" width="12.42578125" style="5" customWidth="1"/>
    <col min="33" max="16384" width="12.42578125" style="5"/>
  </cols>
  <sheetData>
    <row r="1" spans="1:35" ht="15" customHeight="1" x14ac:dyDescent="0.2">
      <c r="A1" s="33" t="s">
        <v>0</v>
      </c>
      <c r="B1" s="34"/>
      <c r="C1" s="35"/>
      <c r="D1" s="34"/>
      <c r="E1" s="35"/>
      <c r="F1" s="36"/>
      <c r="G1" s="36"/>
      <c r="H1" s="36"/>
      <c r="I1" s="36"/>
      <c r="J1" s="36"/>
      <c r="K1" s="36"/>
      <c r="L1" s="36"/>
      <c r="M1" s="36"/>
      <c r="N1" s="36"/>
    </row>
    <row r="2" spans="1:35" ht="15" customHeight="1" x14ac:dyDescent="0.2">
      <c r="A2" s="33"/>
      <c r="B2" s="264"/>
      <c r="C2" s="264"/>
      <c r="D2" s="33" t="s">
        <v>1</v>
      </c>
      <c r="E2" s="35"/>
      <c r="F2" s="36"/>
      <c r="G2" s="36"/>
      <c r="H2" s="36"/>
      <c r="I2" s="36"/>
      <c r="J2" s="36"/>
      <c r="K2" s="36"/>
      <c r="L2" s="36"/>
      <c r="M2" s="36"/>
      <c r="N2" s="36"/>
      <c r="X2" s="6"/>
      <c r="Y2" s="6"/>
    </row>
    <row r="3" spans="1:35" ht="15" customHeight="1" thickBot="1" x14ac:dyDescent="0.25">
      <c r="A3" s="33"/>
      <c r="B3" s="37">
        <v>1703</v>
      </c>
      <c r="C3" s="36" t="s">
        <v>289</v>
      </c>
      <c r="D3" s="34"/>
      <c r="E3" s="36" t="s">
        <v>288</v>
      </c>
      <c r="F3" s="36" t="s">
        <v>289</v>
      </c>
      <c r="G3" s="36"/>
      <c r="H3" s="36" t="s">
        <v>288</v>
      </c>
      <c r="I3" s="36" t="s">
        <v>289</v>
      </c>
      <c r="J3" s="36"/>
      <c r="K3" s="36" t="s">
        <v>288</v>
      </c>
      <c r="L3" s="36" t="s">
        <v>289</v>
      </c>
      <c r="M3" s="36"/>
      <c r="N3" s="36" t="s">
        <v>288</v>
      </c>
      <c r="X3" s="6"/>
      <c r="Y3" s="6"/>
    </row>
    <row r="4" spans="1:35" s="7" customFormat="1" ht="15" customHeight="1" thickBot="1" x14ac:dyDescent="0.25">
      <c r="A4" s="33"/>
      <c r="B4" s="37">
        <v>4</v>
      </c>
      <c r="C4" s="265" t="s">
        <v>2</v>
      </c>
      <c r="D4" s="266"/>
      <c r="E4" s="267"/>
      <c r="F4" s="258" t="s">
        <v>3</v>
      </c>
      <c r="G4" s="259"/>
      <c r="H4" s="260"/>
      <c r="I4" s="258" t="s">
        <v>4</v>
      </c>
      <c r="J4" s="259"/>
      <c r="K4" s="260"/>
      <c r="L4" s="258" t="s">
        <v>5</v>
      </c>
      <c r="M4" s="259"/>
      <c r="N4" s="260"/>
      <c r="X4" s="6"/>
      <c r="Y4" s="6"/>
    </row>
    <row r="5" spans="1:35" ht="15" customHeight="1" thickTop="1" x14ac:dyDescent="0.2">
      <c r="A5" s="261" t="s">
        <v>6</v>
      </c>
      <c r="B5" s="127" t="s">
        <v>7</v>
      </c>
      <c r="C5" s="234" t="s">
        <v>8</v>
      </c>
      <c r="D5" s="146" t="s">
        <v>9</v>
      </c>
      <c r="E5" s="272" t="s">
        <v>211</v>
      </c>
      <c r="F5" s="230" t="s">
        <v>10</v>
      </c>
      <c r="G5" s="167" t="s">
        <v>11</v>
      </c>
      <c r="H5" s="285" t="s">
        <v>212</v>
      </c>
      <c r="I5" s="88"/>
      <c r="J5" s="111"/>
      <c r="K5" s="112"/>
      <c r="L5" s="67"/>
      <c r="M5" s="67"/>
      <c r="N5" s="68"/>
      <c r="P5" s="268" t="s">
        <v>12</v>
      </c>
      <c r="Q5" s="268"/>
      <c r="R5" s="268"/>
      <c r="S5" s="268"/>
      <c r="T5" s="268"/>
      <c r="U5" s="268"/>
      <c r="V5" s="268"/>
      <c r="W5" s="268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15" customHeight="1" thickBot="1" x14ac:dyDescent="0.25">
      <c r="A6" s="262"/>
      <c r="B6" s="128"/>
      <c r="C6" s="235"/>
      <c r="D6" s="54" t="str">
        <f>W15</f>
        <v>Dr. Öğr. Üyesi Turhan YILMAZ</v>
      </c>
      <c r="E6" s="241"/>
      <c r="F6" s="209"/>
      <c r="G6" s="166" t="str">
        <f>W49</f>
        <v>Doç.Dr. Sertan SESVEREN</v>
      </c>
      <c r="H6" s="283"/>
      <c r="I6" s="89"/>
      <c r="J6" s="69"/>
      <c r="K6" s="93"/>
      <c r="L6" s="71"/>
      <c r="M6" s="71"/>
      <c r="N6" s="72"/>
      <c r="P6" s="268" t="s">
        <v>286</v>
      </c>
      <c r="Q6" s="268"/>
      <c r="R6" s="268"/>
      <c r="S6" s="268"/>
      <c r="T6" s="268"/>
      <c r="U6" s="268"/>
      <c r="V6" s="268"/>
      <c r="W6" s="268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" customHeight="1" x14ac:dyDescent="0.2">
      <c r="A7" s="262"/>
      <c r="B7" s="129" t="s">
        <v>15</v>
      </c>
      <c r="C7" s="236" t="s">
        <v>8</v>
      </c>
      <c r="D7" s="156" t="s">
        <v>9</v>
      </c>
      <c r="E7" s="241"/>
      <c r="F7" s="208" t="s">
        <v>10</v>
      </c>
      <c r="G7" s="168" t="s">
        <v>11</v>
      </c>
      <c r="H7" s="283"/>
      <c r="I7" s="220" t="s">
        <v>16</v>
      </c>
      <c r="J7" s="170" t="s">
        <v>17</v>
      </c>
      <c r="K7" s="243" t="s">
        <v>213</v>
      </c>
      <c r="L7" s="211" t="s">
        <v>138</v>
      </c>
      <c r="M7" s="197" t="s">
        <v>139</v>
      </c>
      <c r="N7" s="249" t="s">
        <v>155</v>
      </c>
      <c r="P7" s="47"/>
      <c r="Q7" s="12"/>
      <c r="R7" s="12"/>
      <c r="S7" s="12"/>
      <c r="T7" s="12"/>
      <c r="U7" s="12"/>
      <c r="V7" s="12"/>
      <c r="W7" s="12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ht="15" customHeight="1" x14ac:dyDescent="0.2">
      <c r="A8" s="262"/>
      <c r="B8" s="128"/>
      <c r="C8" s="235"/>
      <c r="D8" s="54" t="str">
        <f>W15</f>
        <v>Dr. Öğr. Üyesi Turhan YILMAZ</v>
      </c>
      <c r="E8" s="241"/>
      <c r="F8" s="209"/>
      <c r="G8" s="164" t="str">
        <f>W49</f>
        <v>Doç.Dr. Sertan SESVEREN</v>
      </c>
      <c r="H8" s="283"/>
      <c r="I8" s="209"/>
      <c r="J8" s="171" t="str">
        <f>J10</f>
        <v>Prof.Dr.Sermin AKINCI</v>
      </c>
      <c r="K8" s="244"/>
      <c r="L8" s="212"/>
      <c r="M8" s="147" t="str">
        <f>M10</f>
        <v>Prof.Dr.Mürüvvet ILGIN</v>
      </c>
      <c r="N8" s="250"/>
      <c r="P8" s="269" t="s">
        <v>19</v>
      </c>
      <c r="Q8" s="270"/>
      <c r="R8" s="270"/>
      <c r="S8" s="270"/>
      <c r="T8" s="270"/>
      <c r="U8" s="270"/>
      <c r="V8" s="270"/>
      <c r="W8" s="271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ht="15" customHeight="1" x14ac:dyDescent="0.2">
      <c r="A9" s="262"/>
      <c r="B9" s="129" t="s">
        <v>20</v>
      </c>
      <c r="C9" s="224" t="s">
        <v>8</v>
      </c>
      <c r="D9" s="154" t="s">
        <v>9</v>
      </c>
      <c r="E9" s="244"/>
      <c r="F9" s="208" t="s">
        <v>10</v>
      </c>
      <c r="G9" s="168" t="s">
        <v>11</v>
      </c>
      <c r="H9" s="283"/>
      <c r="I9" s="208" t="s">
        <v>16</v>
      </c>
      <c r="J9" s="171" t="s">
        <v>17</v>
      </c>
      <c r="K9" s="244"/>
      <c r="L9" s="213" t="s">
        <v>138</v>
      </c>
      <c r="M9" s="198" t="s">
        <v>139</v>
      </c>
      <c r="N9" s="250"/>
      <c r="P9" s="46" t="s">
        <v>21</v>
      </c>
      <c r="Q9" s="46" t="s">
        <v>22</v>
      </c>
      <c r="R9" s="46" t="s">
        <v>23</v>
      </c>
      <c r="S9" s="46" t="s">
        <v>24</v>
      </c>
      <c r="T9" s="46" t="s">
        <v>25</v>
      </c>
      <c r="U9" s="46" t="s">
        <v>26</v>
      </c>
      <c r="V9" s="46" t="s">
        <v>27</v>
      </c>
      <c r="W9" s="46" t="s">
        <v>28</v>
      </c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5" customHeight="1" thickBot="1" x14ac:dyDescent="0.25">
      <c r="A10" s="262"/>
      <c r="B10" s="128"/>
      <c r="C10" s="237"/>
      <c r="D10" s="154" t="str">
        <f>W15</f>
        <v>Dr. Öğr. Üyesi Turhan YILMAZ</v>
      </c>
      <c r="E10" s="244"/>
      <c r="F10" s="209"/>
      <c r="G10" s="169" t="str">
        <f>W49</f>
        <v>Doç.Dr. Sertan SESVEREN</v>
      </c>
      <c r="H10" s="283"/>
      <c r="I10" s="209"/>
      <c r="J10" s="171" t="str">
        <f>J12</f>
        <v>Prof.Dr.Sermin AKINCI</v>
      </c>
      <c r="K10" s="244"/>
      <c r="L10" s="214"/>
      <c r="M10" s="53" t="str">
        <f>W83</f>
        <v>Prof.Dr.Mürüvvet ILGIN</v>
      </c>
      <c r="N10" s="251"/>
      <c r="P10" s="9" t="s">
        <v>29</v>
      </c>
      <c r="Q10" s="8" t="s">
        <v>30</v>
      </c>
      <c r="R10" s="9">
        <v>2</v>
      </c>
      <c r="S10" s="9">
        <v>0</v>
      </c>
      <c r="T10" s="9">
        <v>2</v>
      </c>
      <c r="U10" s="9">
        <v>2</v>
      </c>
      <c r="V10" s="9">
        <v>2</v>
      </c>
      <c r="W10" s="10" t="s">
        <v>202</v>
      </c>
      <c r="X10" s="4">
        <f t="shared" ref="X10:X16" si="0">COUNTIF(C$13:C$104,P10)</f>
        <v>2</v>
      </c>
      <c r="Y10" s="4">
        <f>IF(U10=X10,0,100)</f>
        <v>0</v>
      </c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5" customHeight="1" x14ac:dyDescent="0.2">
      <c r="A11" s="262"/>
      <c r="B11" s="129" t="s">
        <v>31</v>
      </c>
      <c r="C11" s="238" t="s">
        <v>8</v>
      </c>
      <c r="D11" s="155" t="s">
        <v>9</v>
      </c>
      <c r="E11" s="244"/>
      <c r="F11" s="208" t="s">
        <v>10</v>
      </c>
      <c r="G11" s="168" t="s">
        <v>11</v>
      </c>
      <c r="H11" s="283"/>
      <c r="I11" s="208" t="s">
        <v>16</v>
      </c>
      <c r="J11" s="171" t="s">
        <v>17</v>
      </c>
      <c r="K11" s="244"/>
      <c r="L11" s="74"/>
      <c r="M11" s="50"/>
      <c r="N11" s="73"/>
      <c r="P11" s="9" t="s">
        <v>32</v>
      </c>
      <c r="Q11" s="8" t="s">
        <v>33</v>
      </c>
      <c r="R11" s="9">
        <v>2</v>
      </c>
      <c r="S11" s="9">
        <v>0</v>
      </c>
      <c r="T11" s="9">
        <v>2</v>
      </c>
      <c r="U11" s="9">
        <v>2</v>
      </c>
      <c r="V11" s="9">
        <v>2</v>
      </c>
      <c r="W11" s="13" t="s">
        <v>196</v>
      </c>
      <c r="X11" s="4">
        <f t="shared" si="0"/>
        <v>2</v>
      </c>
      <c r="Y11" s="4">
        <f t="shared" ref="Y11:Y50" si="1">IF(U11=X11,0,100)</f>
        <v>0</v>
      </c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15" customHeight="1" thickBot="1" x14ac:dyDescent="0.25">
      <c r="A12" s="262"/>
      <c r="B12" s="128"/>
      <c r="C12" s="239"/>
      <c r="D12" s="153" t="str">
        <f>W15</f>
        <v>Dr. Öğr. Üyesi Turhan YILMAZ</v>
      </c>
      <c r="E12" s="242"/>
      <c r="F12" s="210"/>
      <c r="G12" s="55" t="str">
        <f>W49</f>
        <v>Doç.Dr. Sertan SESVEREN</v>
      </c>
      <c r="H12" s="286"/>
      <c r="I12" s="210"/>
      <c r="J12" s="56" t="str">
        <f>W61</f>
        <v>Prof.Dr.Sermin AKINCI</v>
      </c>
      <c r="K12" s="245"/>
      <c r="L12" s="75"/>
      <c r="M12" s="52"/>
      <c r="N12" s="76"/>
      <c r="P12" s="9" t="s">
        <v>34</v>
      </c>
      <c r="Q12" s="8" t="s">
        <v>35</v>
      </c>
      <c r="R12" s="9">
        <v>2</v>
      </c>
      <c r="S12" s="9">
        <v>0</v>
      </c>
      <c r="T12" s="9">
        <v>2</v>
      </c>
      <c r="U12" s="9">
        <v>2</v>
      </c>
      <c r="V12" s="9">
        <v>3</v>
      </c>
      <c r="W12" s="31" t="s">
        <v>194</v>
      </c>
      <c r="X12" s="4">
        <f t="shared" si="0"/>
        <v>2</v>
      </c>
      <c r="Y12" s="4">
        <f t="shared" si="1"/>
        <v>0</v>
      </c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5" customHeight="1" x14ac:dyDescent="0.2">
      <c r="A13" s="262"/>
      <c r="B13" s="38" t="s">
        <v>36</v>
      </c>
      <c r="C13" s="211" t="str">
        <f>$P$14</f>
        <v>BZF103</v>
      </c>
      <c r="D13" s="148" t="str">
        <f>$Q$14</f>
        <v>MATEMATİK I</v>
      </c>
      <c r="E13" s="240" t="s">
        <v>214</v>
      </c>
      <c r="F13" s="220" t="s">
        <v>37</v>
      </c>
      <c r="G13" s="163" t="s">
        <v>38</v>
      </c>
      <c r="H13" s="240" t="s">
        <v>77</v>
      </c>
      <c r="I13" s="220" t="s">
        <v>39</v>
      </c>
      <c r="J13" s="170" t="s">
        <v>40</v>
      </c>
      <c r="K13" s="243" t="s">
        <v>213</v>
      </c>
      <c r="L13" s="211" t="s">
        <v>41</v>
      </c>
      <c r="M13" s="204" t="s">
        <v>42</v>
      </c>
      <c r="N13" s="249" t="s">
        <v>155</v>
      </c>
      <c r="P13" s="9" t="s">
        <v>43</v>
      </c>
      <c r="Q13" s="8" t="s">
        <v>44</v>
      </c>
      <c r="R13" s="9">
        <v>3</v>
      </c>
      <c r="S13" s="9">
        <v>0</v>
      </c>
      <c r="T13" s="9">
        <v>3</v>
      </c>
      <c r="U13" s="9">
        <v>3</v>
      </c>
      <c r="V13" s="9">
        <v>4</v>
      </c>
      <c r="W13" s="10" t="s">
        <v>198</v>
      </c>
      <c r="X13" s="4">
        <f t="shared" si="0"/>
        <v>3</v>
      </c>
      <c r="Y13" s="4">
        <f t="shared" si="1"/>
        <v>0</v>
      </c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15" customHeight="1" x14ac:dyDescent="0.2">
      <c r="A14" s="262"/>
      <c r="B14" s="39"/>
      <c r="C14" s="212"/>
      <c r="D14" s="150" t="str">
        <f>W14</f>
        <v>Doç. Dr. Oğuzhan BAHADIR</v>
      </c>
      <c r="E14" s="241"/>
      <c r="F14" s="209"/>
      <c r="G14" s="66" t="str">
        <f>W45</f>
        <v>Prof.Dr.Emin ÖZKÖSE</v>
      </c>
      <c r="H14" s="241"/>
      <c r="I14" s="209"/>
      <c r="J14" s="171" t="str">
        <f>J18</f>
        <v>Prof.Dr.Mehmet SÜTYEMEZ</v>
      </c>
      <c r="K14" s="244"/>
      <c r="L14" s="212"/>
      <c r="M14" s="205" t="str">
        <f>M20</f>
        <v>Prof.Dr.İsmail GÜVENÇ- Prof.Dr. Mürüvvet ILGIN</v>
      </c>
      <c r="N14" s="250"/>
      <c r="P14" s="9" t="s">
        <v>48</v>
      </c>
      <c r="Q14" s="8" t="s">
        <v>49</v>
      </c>
      <c r="R14" s="9">
        <v>3</v>
      </c>
      <c r="S14" s="9">
        <v>0</v>
      </c>
      <c r="T14" s="9">
        <v>3</v>
      </c>
      <c r="U14" s="9">
        <v>3</v>
      </c>
      <c r="V14" s="9">
        <v>4</v>
      </c>
      <c r="W14" s="10" t="s">
        <v>199</v>
      </c>
      <c r="X14" s="4">
        <f t="shared" si="0"/>
        <v>3</v>
      </c>
      <c r="Y14" s="4">
        <f t="shared" si="1"/>
        <v>0</v>
      </c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5" customHeight="1" x14ac:dyDescent="0.2">
      <c r="A15" s="262"/>
      <c r="B15" s="38" t="s">
        <v>50</v>
      </c>
      <c r="C15" s="213" t="str">
        <f t="shared" ref="C15" si="2">$P$14</f>
        <v>BZF103</v>
      </c>
      <c r="D15" s="152" t="str">
        <f t="shared" ref="D15" si="3">$Q$14</f>
        <v>MATEMATİK I</v>
      </c>
      <c r="E15" s="241"/>
      <c r="F15" s="208" t="s">
        <v>37</v>
      </c>
      <c r="G15" s="165" t="s">
        <v>38</v>
      </c>
      <c r="H15" s="241"/>
      <c r="I15" s="208" t="s">
        <v>39</v>
      </c>
      <c r="J15" s="171" t="s">
        <v>40</v>
      </c>
      <c r="K15" s="244"/>
      <c r="L15" s="213" t="s">
        <v>41</v>
      </c>
      <c r="M15" s="205" t="s">
        <v>42</v>
      </c>
      <c r="N15" s="250"/>
      <c r="P15" s="9" t="s">
        <v>8</v>
      </c>
      <c r="Q15" s="8" t="s">
        <v>9</v>
      </c>
      <c r="R15" s="9">
        <v>2</v>
      </c>
      <c r="S15" s="9">
        <v>2</v>
      </c>
      <c r="T15" s="9">
        <v>3</v>
      </c>
      <c r="U15" s="9">
        <v>4</v>
      </c>
      <c r="V15" s="9">
        <v>6</v>
      </c>
      <c r="W15" s="10" t="s">
        <v>193</v>
      </c>
      <c r="X15" s="4">
        <f t="shared" si="0"/>
        <v>0</v>
      </c>
      <c r="Y15" s="4">
        <f t="shared" si="1"/>
        <v>100</v>
      </c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ht="15" customHeight="1" thickBot="1" x14ac:dyDescent="0.25">
      <c r="A16" s="262"/>
      <c r="B16" s="39"/>
      <c r="C16" s="212"/>
      <c r="D16" s="150" t="str">
        <f>W14</f>
        <v>Doç. Dr. Oğuzhan BAHADIR</v>
      </c>
      <c r="E16" s="241"/>
      <c r="F16" s="210"/>
      <c r="G16" s="57" t="str">
        <f>W45</f>
        <v>Prof.Dr.Emin ÖZKÖSE</v>
      </c>
      <c r="H16" s="242"/>
      <c r="I16" s="209"/>
      <c r="J16" s="171" t="str">
        <f>J18</f>
        <v>Prof.Dr.Mehmet SÜTYEMEZ</v>
      </c>
      <c r="K16" s="244"/>
      <c r="L16" s="215"/>
      <c r="M16" s="205" t="str">
        <f>M20</f>
        <v>Prof.Dr.İsmail GÜVENÇ- Prof.Dr. Mürüvvet ILGIN</v>
      </c>
      <c r="N16" s="250"/>
      <c r="P16" s="9" t="s">
        <v>51</v>
      </c>
      <c r="Q16" s="8" t="s">
        <v>52</v>
      </c>
      <c r="R16" s="9">
        <v>3</v>
      </c>
      <c r="S16" s="9">
        <v>0</v>
      </c>
      <c r="T16" s="9">
        <v>3</v>
      </c>
      <c r="U16" s="9">
        <v>3</v>
      </c>
      <c r="V16" s="9">
        <v>5</v>
      </c>
      <c r="W16" s="10" t="s">
        <v>203</v>
      </c>
      <c r="X16" s="4">
        <f t="shared" si="0"/>
        <v>3</v>
      </c>
      <c r="Y16" s="4">
        <f t="shared" si="1"/>
        <v>0</v>
      </c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ht="15" customHeight="1" x14ac:dyDescent="0.2">
      <c r="A17" s="262"/>
      <c r="B17" s="38" t="s">
        <v>53</v>
      </c>
      <c r="C17" s="213" t="str">
        <f t="shared" ref="C17" si="4">$P$14</f>
        <v>BZF103</v>
      </c>
      <c r="D17" s="152" t="str">
        <f t="shared" ref="D17" si="5">$Q$14</f>
        <v>MATEMATİK I</v>
      </c>
      <c r="E17" s="241"/>
      <c r="F17" s="91"/>
      <c r="G17" s="77"/>
      <c r="H17" s="92"/>
      <c r="I17" s="208" t="s">
        <v>39</v>
      </c>
      <c r="J17" s="171" t="s">
        <v>40</v>
      </c>
      <c r="K17" s="244"/>
      <c r="L17" s="213" t="s">
        <v>41</v>
      </c>
      <c r="M17" s="205" t="s">
        <v>42</v>
      </c>
      <c r="N17" s="250"/>
      <c r="P17" s="9"/>
      <c r="Q17" s="8" t="s">
        <v>56</v>
      </c>
      <c r="R17" s="9"/>
      <c r="S17" s="9"/>
      <c r="T17" s="9"/>
      <c r="U17" s="9"/>
      <c r="V17" s="9">
        <v>2</v>
      </c>
      <c r="W17" s="10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ht="15" customHeight="1" thickBot="1" x14ac:dyDescent="0.25">
      <c r="A18" s="262"/>
      <c r="B18" s="39"/>
      <c r="C18" s="214"/>
      <c r="D18" s="149" t="str">
        <f>W14</f>
        <v>Doç. Dr. Oğuzhan BAHADIR</v>
      </c>
      <c r="E18" s="242"/>
      <c r="F18" s="89"/>
      <c r="G18" s="69"/>
      <c r="H18" s="93"/>
      <c r="I18" s="210"/>
      <c r="J18" s="56" t="str">
        <f>W68</f>
        <v>Prof.Dr.Mehmet SÜTYEMEZ</v>
      </c>
      <c r="K18" s="245"/>
      <c r="L18" s="215"/>
      <c r="M18" s="205" t="str">
        <f>M20</f>
        <v>Prof.Dr.İsmail GÜVENÇ- Prof.Dr. Mürüvvet ILGIN</v>
      </c>
      <c r="N18" s="250"/>
      <c r="P18" s="9"/>
      <c r="Q18" s="8" t="s">
        <v>58</v>
      </c>
      <c r="R18" s="9"/>
      <c r="S18" s="9"/>
      <c r="T18" s="9"/>
      <c r="U18" s="9"/>
      <c r="V18" s="9">
        <v>2</v>
      </c>
      <c r="W18" s="10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ht="15" customHeight="1" x14ac:dyDescent="0.2">
      <c r="A19" s="262"/>
      <c r="B19" s="38" t="s">
        <v>59</v>
      </c>
      <c r="C19" s="91"/>
      <c r="D19" s="77"/>
      <c r="E19" s="92"/>
      <c r="F19" s="89"/>
      <c r="G19" s="69"/>
      <c r="H19" s="93"/>
      <c r="I19" s="91"/>
      <c r="J19" s="77"/>
      <c r="K19" s="92"/>
      <c r="L19" s="213" t="s">
        <v>41</v>
      </c>
      <c r="M19" s="206" t="s">
        <v>42</v>
      </c>
      <c r="N19" s="250"/>
      <c r="P19" s="269" t="s">
        <v>60</v>
      </c>
      <c r="Q19" s="270"/>
      <c r="R19" s="270"/>
      <c r="S19" s="270"/>
      <c r="T19" s="270"/>
      <c r="U19" s="270"/>
      <c r="V19" s="271"/>
      <c r="W19" s="10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ht="15" customHeight="1" thickBot="1" x14ac:dyDescent="0.25">
      <c r="A20" s="262"/>
      <c r="B20" s="39"/>
      <c r="C20" s="89"/>
      <c r="D20" s="69"/>
      <c r="E20" s="93"/>
      <c r="F20" s="89"/>
      <c r="G20" s="69"/>
      <c r="H20" s="93"/>
      <c r="I20" s="89"/>
      <c r="J20" s="69"/>
      <c r="K20" s="93"/>
      <c r="L20" s="214"/>
      <c r="M20" s="53" t="s">
        <v>47</v>
      </c>
      <c r="N20" s="251"/>
      <c r="P20" s="9" t="s">
        <v>61</v>
      </c>
      <c r="Q20" s="8" t="s">
        <v>62</v>
      </c>
      <c r="R20" s="9">
        <v>3</v>
      </c>
      <c r="S20" s="9">
        <v>0</v>
      </c>
      <c r="T20" s="9">
        <v>3</v>
      </c>
      <c r="U20" s="9">
        <v>3</v>
      </c>
      <c r="V20" s="9">
        <v>2</v>
      </c>
      <c r="W20" s="10" t="s">
        <v>63</v>
      </c>
      <c r="X20" s="4">
        <f t="shared" ref="X20:X30" si="6">COUNTIF(C$13:C$104,P20)</f>
        <v>3</v>
      </c>
      <c r="Y20" s="4">
        <f t="shared" si="1"/>
        <v>0</v>
      </c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ht="15" customHeight="1" x14ac:dyDescent="0.2">
      <c r="A21" s="262"/>
      <c r="B21" s="38" t="s">
        <v>64</v>
      </c>
      <c r="C21" s="89"/>
      <c r="D21" s="69"/>
      <c r="E21" s="93"/>
      <c r="F21" s="89"/>
      <c r="G21" s="69"/>
      <c r="H21" s="93"/>
      <c r="I21" s="89"/>
      <c r="J21" s="69"/>
      <c r="K21" s="93"/>
      <c r="L21" s="74"/>
      <c r="M21" s="50"/>
      <c r="N21" s="73"/>
      <c r="P21" s="15" t="s">
        <v>65</v>
      </c>
      <c r="Q21" s="14" t="s">
        <v>66</v>
      </c>
      <c r="R21" s="15">
        <v>2</v>
      </c>
      <c r="S21" s="15">
        <v>0</v>
      </c>
      <c r="T21" s="15">
        <v>0</v>
      </c>
      <c r="U21" s="15">
        <v>2</v>
      </c>
      <c r="V21" s="15">
        <v>2</v>
      </c>
      <c r="W21" s="14" t="s">
        <v>197</v>
      </c>
      <c r="X21" s="4">
        <f t="shared" si="6"/>
        <v>0</v>
      </c>
      <c r="Y21" s="4">
        <f t="shared" si="1"/>
        <v>100</v>
      </c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ht="15" customHeight="1" x14ac:dyDescent="0.2">
      <c r="A22" s="262"/>
      <c r="B22" s="39"/>
      <c r="C22" s="89"/>
      <c r="D22" s="69"/>
      <c r="E22" s="93"/>
      <c r="F22" s="89"/>
      <c r="G22" s="69"/>
      <c r="H22" s="93"/>
      <c r="I22" s="89"/>
      <c r="J22" s="69"/>
      <c r="K22" s="93"/>
      <c r="L22" s="71"/>
      <c r="M22" s="51"/>
      <c r="N22" s="72"/>
      <c r="P22" s="15" t="s">
        <v>67</v>
      </c>
      <c r="Q22" s="14" t="s">
        <v>68</v>
      </c>
      <c r="R22" s="15">
        <v>2</v>
      </c>
      <c r="S22" s="15">
        <v>0</v>
      </c>
      <c r="T22" s="15">
        <v>0</v>
      </c>
      <c r="U22" s="15">
        <v>2</v>
      </c>
      <c r="V22" s="15">
        <v>2</v>
      </c>
      <c r="W22" s="14"/>
      <c r="X22" s="4">
        <f t="shared" si="6"/>
        <v>0</v>
      </c>
      <c r="Y22" s="4">
        <f t="shared" si="1"/>
        <v>100</v>
      </c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ht="15" customHeight="1" x14ac:dyDescent="0.2">
      <c r="A23" s="262"/>
      <c r="B23" s="38" t="s">
        <v>69</v>
      </c>
      <c r="C23" s="89"/>
      <c r="D23" s="69"/>
      <c r="E23" s="93"/>
      <c r="F23" s="89"/>
      <c r="G23" s="69"/>
      <c r="H23" s="93"/>
      <c r="I23" s="89"/>
      <c r="J23" s="69"/>
      <c r="K23" s="93"/>
      <c r="L23" s="71"/>
      <c r="M23" s="51"/>
      <c r="N23" s="72"/>
      <c r="P23" s="15" t="s">
        <v>70</v>
      </c>
      <c r="Q23" s="14" t="s">
        <v>71</v>
      </c>
      <c r="R23" s="15">
        <v>2</v>
      </c>
      <c r="S23" s="15">
        <v>0</v>
      </c>
      <c r="T23" s="15">
        <v>0</v>
      </c>
      <c r="U23" s="15">
        <v>2</v>
      </c>
      <c r="V23" s="15">
        <v>2</v>
      </c>
      <c r="W23" s="14"/>
      <c r="X23" s="4">
        <f t="shared" si="6"/>
        <v>0</v>
      </c>
      <c r="Y23" s="4">
        <f t="shared" si="1"/>
        <v>100</v>
      </c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ht="15" customHeight="1" thickBot="1" x14ac:dyDescent="0.25">
      <c r="A24" s="263"/>
      <c r="B24" s="42"/>
      <c r="C24" s="90"/>
      <c r="D24" s="78"/>
      <c r="E24" s="94"/>
      <c r="F24" s="90"/>
      <c r="G24" s="78"/>
      <c r="H24" s="94"/>
      <c r="I24" s="89"/>
      <c r="J24" s="69"/>
      <c r="K24" s="93"/>
      <c r="L24" s="75"/>
      <c r="M24" s="52"/>
      <c r="N24" s="76"/>
      <c r="P24" s="15" t="s">
        <v>72</v>
      </c>
      <c r="Q24" s="14" t="s">
        <v>73</v>
      </c>
      <c r="R24" s="15">
        <v>2</v>
      </c>
      <c r="S24" s="15">
        <v>0</v>
      </c>
      <c r="T24" s="15">
        <v>0</v>
      </c>
      <c r="U24" s="15">
        <v>2</v>
      </c>
      <c r="V24" s="15">
        <v>2</v>
      </c>
      <c r="W24" s="14"/>
      <c r="X24" s="4">
        <f t="shared" si="6"/>
        <v>0</v>
      </c>
      <c r="Y24" s="4">
        <f t="shared" si="1"/>
        <v>100</v>
      </c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ht="15" customHeight="1" x14ac:dyDescent="0.2">
      <c r="A25" s="261" t="s">
        <v>74</v>
      </c>
      <c r="B25" s="127" t="s">
        <v>7</v>
      </c>
      <c r="C25" s="211" t="s">
        <v>75</v>
      </c>
      <c r="D25" s="148" t="s">
        <v>76</v>
      </c>
      <c r="E25" s="240" t="s">
        <v>77</v>
      </c>
      <c r="F25" s="220" t="s">
        <v>78</v>
      </c>
      <c r="G25" s="170" t="s">
        <v>79</v>
      </c>
      <c r="H25" s="243" t="s">
        <v>212</v>
      </c>
      <c r="I25" s="89"/>
      <c r="J25" s="69"/>
      <c r="K25" s="93"/>
      <c r="L25" s="211" t="s">
        <v>80</v>
      </c>
      <c r="M25" s="170" t="s">
        <v>81</v>
      </c>
      <c r="N25" s="249" t="s">
        <v>155</v>
      </c>
      <c r="P25" s="15" t="s">
        <v>82</v>
      </c>
      <c r="Q25" s="14" t="s">
        <v>83</v>
      </c>
      <c r="R25" s="15">
        <v>2</v>
      </c>
      <c r="S25" s="15">
        <v>0</v>
      </c>
      <c r="T25" s="15">
        <v>0</v>
      </c>
      <c r="U25" s="15">
        <v>2</v>
      </c>
      <c r="V25" s="15">
        <v>2</v>
      </c>
      <c r="W25" s="14"/>
      <c r="X25" s="4">
        <f t="shared" si="6"/>
        <v>0</v>
      </c>
      <c r="Y25" s="4">
        <f t="shared" si="1"/>
        <v>100</v>
      </c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ht="15" customHeight="1" thickBot="1" x14ac:dyDescent="0.25">
      <c r="A26" s="262"/>
      <c r="B26" s="128"/>
      <c r="C26" s="212"/>
      <c r="D26" s="150" t="str">
        <f>W30</f>
        <v>Doç.Dr. Ferhat ÖZDEMİR</v>
      </c>
      <c r="E26" s="241"/>
      <c r="F26" s="221"/>
      <c r="G26" s="172" t="str">
        <f>W36</f>
        <v>Dr.Ö.Ü.Selin Ceren BALSAK</v>
      </c>
      <c r="H26" s="244"/>
      <c r="I26" s="90"/>
      <c r="J26" s="78"/>
      <c r="K26" s="94"/>
      <c r="L26" s="212"/>
      <c r="M26" s="171" t="str">
        <f>M32</f>
        <v>Prof.Dr.Sermin AKINCI</v>
      </c>
      <c r="N26" s="250"/>
      <c r="P26" s="15" t="s">
        <v>84</v>
      </c>
      <c r="Q26" s="14" t="s">
        <v>85</v>
      </c>
      <c r="R26" s="15">
        <v>2</v>
      </c>
      <c r="S26" s="15">
        <v>0</v>
      </c>
      <c r="T26" s="15">
        <v>0</v>
      </c>
      <c r="U26" s="15">
        <v>2</v>
      </c>
      <c r="V26" s="15">
        <v>2</v>
      </c>
      <c r="W26" s="14" t="s">
        <v>86</v>
      </c>
      <c r="X26" s="4">
        <f t="shared" si="6"/>
        <v>0</v>
      </c>
      <c r="Y26" s="4">
        <f t="shared" si="1"/>
        <v>100</v>
      </c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 ht="15" customHeight="1" x14ac:dyDescent="0.2">
      <c r="A27" s="262"/>
      <c r="B27" s="129" t="s">
        <v>15</v>
      </c>
      <c r="C27" s="213" t="s">
        <v>75</v>
      </c>
      <c r="D27" s="152" t="s">
        <v>76</v>
      </c>
      <c r="E27" s="241"/>
      <c r="F27" s="209" t="s">
        <v>78</v>
      </c>
      <c r="G27" s="173" t="s">
        <v>79</v>
      </c>
      <c r="H27" s="244"/>
      <c r="I27" s="220" t="s">
        <v>87</v>
      </c>
      <c r="J27" s="170" t="s">
        <v>88</v>
      </c>
      <c r="K27" s="243" t="s">
        <v>213</v>
      </c>
      <c r="L27" s="213" t="s">
        <v>80</v>
      </c>
      <c r="M27" s="171" t="s">
        <v>81</v>
      </c>
      <c r="N27" s="250"/>
      <c r="P27" s="15" t="s">
        <v>89</v>
      </c>
      <c r="Q27" s="14" t="s">
        <v>90</v>
      </c>
      <c r="R27" s="15">
        <v>2</v>
      </c>
      <c r="S27" s="15">
        <v>0</v>
      </c>
      <c r="T27" s="15">
        <v>2</v>
      </c>
      <c r="U27" s="15">
        <v>2</v>
      </c>
      <c r="V27" s="15">
        <v>2</v>
      </c>
      <c r="W27" s="14"/>
      <c r="X27" s="4">
        <f t="shared" si="6"/>
        <v>0</v>
      </c>
      <c r="Y27" s="4">
        <f t="shared" si="1"/>
        <v>100</v>
      </c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 ht="15" customHeight="1" thickBot="1" x14ac:dyDescent="0.25">
      <c r="A28" s="262"/>
      <c r="B28" s="128"/>
      <c r="C28" s="214"/>
      <c r="D28" s="58" t="str">
        <f>W30</f>
        <v>Doç.Dr. Ferhat ÖZDEMİR</v>
      </c>
      <c r="E28" s="242"/>
      <c r="F28" s="209"/>
      <c r="G28" s="56" t="str">
        <f>W36</f>
        <v>Dr.Ö.Ü.Selin Ceren BALSAK</v>
      </c>
      <c r="H28" s="245"/>
      <c r="I28" s="221"/>
      <c r="J28" s="171" t="str">
        <f>J32</f>
        <v>Prof.Dr.Mürüvvet ILGIN</v>
      </c>
      <c r="K28" s="244"/>
      <c r="L28" s="215"/>
      <c r="M28" s="171" t="str">
        <f>M32</f>
        <v>Prof.Dr.Sermin AKINCI</v>
      </c>
      <c r="N28" s="250"/>
      <c r="P28" s="15" t="s">
        <v>91</v>
      </c>
      <c r="Q28" s="14" t="s">
        <v>92</v>
      </c>
      <c r="R28" s="15">
        <v>2</v>
      </c>
      <c r="S28" s="15">
        <v>0</v>
      </c>
      <c r="T28" s="15">
        <v>2</v>
      </c>
      <c r="U28" s="15">
        <v>2</v>
      </c>
      <c r="V28" s="15">
        <v>2</v>
      </c>
      <c r="W28" s="8" t="s">
        <v>209</v>
      </c>
      <c r="X28" s="4">
        <f t="shared" si="6"/>
        <v>2</v>
      </c>
      <c r="Y28" s="4">
        <f t="shared" si="1"/>
        <v>0</v>
      </c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ht="15" customHeight="1" x14ac:dyDescent="0.2">
      <c r="A29" s="262"/>
      <c r="B29" s="129" t="s">
        <v>20</v>
      </c>
      <c r="C29" s="98"/>
      <c r="D29" s="74"/>
      <c r="E29" s="95"/>
      <c r="F29" s="211" t="str">
        <f>$P$34</f>
        <v>BOZ221</v>
      </c>
      <c r="G29" s="175" t="str">
        <f>$Q$34</f>
        <v>İNGİLİZCE III</v>
      </c>
      <c r="H29" s="240" t="s">
        <v>77</v>
      </c>
      <c r="I29" s="209" t="s">
        <v>87</v>
      </c>
      <c r="J29" s="171" t="s">
        <v>88</v>
      </c>
      <c r="K29" s="244"/>
      <c r="L29" s="216" t="s">
        <v>80</v>
      </c>
      <c r="M29" s="207" t="s">
        <v>81</v>
      </c>
      <c r="N29" s="250"/>
      <c r="P29" s="15" t="s">
        <v>93</v>
      </c>
      <c r="Q29" s="14" t="s">
        <v>94</v>
      </c>
      <c r="R29" s="15">
        <v>2</v>
      </c>
      <c r="S29" s="15">
        <v>0</v>
      </c>
      <c r="T29" s="15">
        <v>2</v>
      </c>
      <c r="U29" s="15">
        <v>2</v>
      </c>
      <c r="V29" s="15">
        <v>2</v>
      </c>
      <c r="W29" s="14"/>
      <c r="X29" s="4">
        <f t="shared" si="6"/>
        <v>0</v>
      </c>
      <c r="Y29" s="4">
        <f t="shared" si="1"/>
        <v>100</v>
      </c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ht="15" customHeight="1" x14ac:dyDescent="0.2">
      <c r="A30" s="262"/>
      <c r="B30" s="128"/>
      <c r="C30" s="99"/>
      <c r="D30" s="71"/>
      <c r="E30" s="96"/>
      <c r="F30" s="212"/>
      <c r="G30" s="174" t="str">
        <f>W34</f>
        <v>Öğr.Gör.Kadir DOĞAN</v>
      </c>
      <c r="H30" s="241"/>
      <c r="I30" s="209"/>
      <c r="J30" s="171" t="str">
        <f>J32</f>
        <v>Prof.Dr.Mürüvvet ILGIN</v>
      </c>
      <c r="K30" s="244"/>
      <c r="L30" s="216"/>
      <c r="M30" s="207" t="str">
        <f>M32</f>
        <v>Prof.Dr.Sermin AKINCI</v>
      </c>
      <c r="N30" s="250"/>
      <c r="P30" s="15" t="s">
        <v>75</v>
      </c>
      <c r="Q30" s="14" t="s">
        <v>95</v>
      </c>
      <c r="R30" s="15">
        <v>2</v>
      </c>
      <c r="S30" s="15">
        <v>0</v>
      </c>
      <c r="T30" s="15">
        <v>2</v>
      </c>
      <c r="U30" s="15">
        <v>2</v>
      </c>
      <c r="V30" s="15">
        <v>2</v>
      </c>
      <c r="W30" s="16" t="s">
        <v>96</v>
      </c>
      <c r="X30" s="4">
        <f t="shared" si="6"/>
        <v>2</v>
      </c>
      <c r="Y30" s="4">
        <f t="shared" si="1"/>
        <v>0</v>
      </c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ht="15" customHeight="1" x14ac:dyDescent="0.2">
      <c r="A31" s="262"/>
      <c r="B31" s="129" t="s">
        <v>31</v>
      </c>
      <c r="C31" s="99"/>
      <c r="D31" s="71"/>
      <c r="E31" s="96"/>
      <c r="F31" s="213" t="str">
        <f>$P$34</f>
        <v>BOZ221</v>
      </c>
      <c r="G31" s="165" t="str">
        <f>$Q$34</f>
        <v>İNGİLİZCE III</v>
      </c>
      <c r="H31" s="241"/>
      <c r="I31" s="208" t="s">
        <v>87</v>
      </c>
      <c r="J31" s="171" t="s">
        <v>88</v>
      </c>
      <c r="K31" s="244"/>
      <c r="L31" s="217" t="s">
        <v>80</v>
      </c>
      <c r="M31" s="207" t="s">
        <v>81</v>
      </c>
      <c r="N31" s="250"/>
      <c r="P31" s="9"/>
      <c r="Q31" s="17"/>
      <c r="R31" s="12"/>
      <c r="S31" s="12"/>
      <c r="T31" s="12"/>
      <c r="U31" s="12"/>
      <c r="V31" s="12"/>
      <c r="W31" s="12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ht="15" customHeight="1" thickBot="1" x14ac:dyDescent="0.25">
      <c r="A32" s="262"/>
      <c r="B32" s="128"/>
      <c r="C32" s="100"/>
      <c r="D32" s="75"/>
      <c r="E32" s="97"/>
      <c r="F32" s="214"/>
      <c r="G32" s="58" t="str">
        <f>W34</f>
        <v>Öğr.Gör.Kadir DOĞAN</v>
      </c>
      <c r="H32" s="242"/>
      <c r="I32" s="210"/>
      <c r="J32" s="56" t="str">
        <f>W71</f>
        <v>Prof.Dr.Mürüvvet ILGIN</v>
      </c>
      <c r="K32" s="245"/>
      <c r="L32" s="214"/>
      <c r="M32" s="56" t="str">
        <f>W81</f>
        <v>Prof.Dr.Sermin AKINCI</v>
      </c>
      <c r="N32" s="251"/>
      <c r="P32" s="269" t="s">
        <v>97</v>
      </c>
      <c r="Q32" s="270"/>
      <c r="R32" s="270"/>
      <c r="S32" s="270"/>
      <c r="T32" s="270"/>
      <c r="U32" s="270"/>
      <c r="V32" s="270"/>
      <c r="W32" s="271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ht="15" customHeight="1" x14ac:dyDescent="0.2">
      <c r="A33" s="262"/>
      <c r="B33" s="38" t="s">
        <v>36</v>
      </c>
      <c r="C33" s="211" t="s">
        <v>51</v>
      </c>
      <c r="D33" s="148" t="s">
        <v>52</v>
      </c>
      <c r="E33" s="240" t="s">
        <v>215</v>
      </c>
      <c r="F33" s="220" t="s">
        <v>109</v>
      </c>
      <c r="G33" s="176" t="s">
        <v>110</v>
      </c>
      <c r="H33" s="240" t="s">
        <v>212</v>
      </c>
      <c r="I33" s="211" t="s">
        <v>100</v>
      </c>
      <c r="J33" s="170" t="s">
        <v>101</v>
      </c>
      <c r="K33" s="243" t="s">
        <v>213</v>
      </c>
      <c r="L33" s="211" t="s">
        <v>102</v>
      </c>
      <c r="M33" s="170" t="s">
        <v>103</v>
      </c>
      <c r="N33" s="249" t="s">
        <v>155</v>
      </c>
      <c r="P33" s="46" t="s">
        <v>21</v>
      </c>
      <c r="Q33" s="46" t="s">
        <v>22</v>
      </c>
      <c r="R33" s="46" t="s">
        <v>23</v>
      </c>
      <c r="S33" s="46" t="s">
        <v>24</v>
      </c>
      <c r="T33" s="46" t="s">
        <v>25</v>
      </c>
      <c r="U33" s="46"/>
      <c r="V33" s="46" t="s">
        <v>27</v>
      </c>
      <c r="W33" s="46" t="s">
        <v>28</v>
      </c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ht="15" customHeight="1" x14ac:dyDescent="0.2">
      <c r="A34" s="262"/>
      <c r="B34" s="39"/>
      <c r="C34" s="212"/>
      <c r="D34" s="150" t="str">
        <f>W16</f>
        <v>Dr. Öğr. Üyesi Ayşe KAZANCI DAĞ</v>
      </c>
      <c r="E34" s="241"/>
      <c r="F34" s="209"/>
      <c r="G34" s="177" t="str">
        <f>W48</f>
        <v>Doç. Dr. Yeşim AYTOP</v>
      </c>
      <c r="H34" s="241"/>
      <c r="I34" s="212"/>
      <c r="J34" s="171" t="str">
        <f>J36</f>
        <v>Dr.Öğr. Üyesi Turhan YILMAZ</v>
      </c>
      <c r="K34" s="244"/>
      <c r="L34" s="215"/>
      <c r="M34" s="171" t="str">
        <f>M36</f>
        <v>Prof. Dr.Kadir Uğurtan YILMAZ</v>
      </c>
      <c r="N34" s="250"/>
      <c r="P34" s="9" t="s">
        <v>104</v>
      </c>
      <c r="Q34" s="8" t="s">
        <v>105</v>
      </c>
      <c r="R34" s="9">
        <v>2</v>
      </c>
      <c r="S34" s="9">
        <v>0</v>
      </c>
      <c r="T34" s="9">
        <v>2</v>
      </c>
      <c r="U34" s="9">
        <v>2</v>
      </c>
      <c r="V34" s="9">
        <v>3</v>
      </c>
      <c r="W34" s="10" t="s">
        <v>195</v>
      </c>
      <c r="X34" s="4">
        <f t="shared" ref="X34:X40" si="7">COUNTIF(F$5:F$104,P34)</f>
        <v>2</v>
      </c>
      <c r="Y34" s="4">
        <f t="shared" si="1"/>
        <v>0</v>
      </c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ht="15" customHeight="1" x14ac:dyDescent="0.2">
      <c r="A35" s="262"/>
      <c r="B35" s="38" t="s">
        <v>50</v>
      </c>
      <c r="C35" s="213" t="s">
        <v>51</v>
      </c>
      <c r="D35" s="152" t="s">
        <v>52</v>
      </c>
      <c r="E35" s="241"/>
      <c r="F35" s="208" t="s">
        <v>109</v>
      </c>
      <c r="G35" s="178" t="s">
        <v>110</v>
      </c>
      <c r="H35" s="241"/>
      <c r="I35" s="213" t="s">
        <v>100</v>
      </c>
      <c r="J35" s="171" t="s">
        <v>101</v>
      </c>
      <c r="K35" s="244"/>
      <c r="L35" s="212" t="s">
        <v>102</v>
      </c>
      <c r="M35" s="171" t="s">
        <v>103</v>
      </c>
      <c r="N35" s="250"/>
      <c r="P35" s="9" t="s">
        <v>106</v>
      </c>
      <c r="Q35" s="8" t="s">
        <v>107</v>
      </c>
      <c r="R35" s="9">
        <v>3</v>
      </c>
      <c r="S35" s="9">
        <v>0</v>
      </c>
      <c r="T35" s="9">
        <v>3</v>
      </c>
      <c r="U35" s="9">
        <v>3</v>
      </c>
      <c r="V35" s="9">
        <v>4</v>
      </c>
      <c r="W35" s="10" t="s">
        <v>206</v>
      </c>
      <c r="X35" s="4">
        <f t="shared" si="7"/>
        <v>3</v>
      </c>
      <c r="Y35" s="4">
        <f t="shared" si="1"/>
        <v>0</v>
      </c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ht="15" customHeight="1" thickBot="1" x14ac:dyDescent="0.25">
      <c r="A36" s="262"/>
      <c r="B36" s="39"/>
      <c r="C36" s="212"/>
      <c r="D36" s="150" t="str">
        <f>W16</f>
        <v>Dr. Öğr. Üyesi Ayşe KAZANCI DAĞ</v>
      </c>
      <c r="E36" s="241"/>
      <c r="F36" s="210"/>
      <c r="G36" s="59" t="str">
        <f>W48</f>
        <v>Doç. Dr. Yeşim AYTOP</v>
      </c>
      <c r="H36" s="242"/>
      <c r="I36" s="214"/>
      <c r="J36" s="56" t="str">
        <f>W70</f>
        <v>Dr.Öğr. Üyesi Turhan YILMAZ</v>
      </c>
      <c r="K36" s="245"/>
      <c r="L36" s="212"/>
      <c r="M36" s="56" t="str">
        <f>W82</f>
        <v>Prof. Dr.Kadir Uğurtan YILMAZ</v>
      </c>
      <c r="N36" s="251"/>
      <c r="P36" s="9" t="s">
        <v>78</v>
      </c>
      <c r="Q36" s="8" t="s">
        <v>79</v>
      </c>
      <c r="R36" s="9">
        <v>2</v>
      </c>
      <c r="S36" s="9">
        <v>0</v>
      </c>
      <c r="T36" s="9">
        <v>2</v>
      </c>
      <c r="U36" s="9">
        <v>2</v>
      </c>
      <c r="V36" s="9">
        <v>3</v>
      </c>
      <c r="W36" s="8" t="s">
        <v>108</v>
      </c>
      <c r="X36" s="4">
        <f t="shared" si="7"/>
        <v>2</v>
      </c>
      <c r="Y36" s="4">
        <f t="shared" si="1"/>
        <v>0</v>
      </c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ht="15" customHeight="1" x14ac:dyDescent="0.2">
      <c r="A37" s="262"/>
      <c r="B37" s="38" t="s">
        <v>53</v>
      </c>
      <c r="C37" s="213" t="s">
        <v>51</v>
      </c>
      <c r="D37" s="152" t="s">
        <v>52</v>
      </c>
      <c r="E37" s="241"/>
      <c r="F37" s="220" t="s">
        <v>98</v>
      </c>
      <c r="G37" s="170" t="s">
        <v>99</v>
      </c>
      <c r="H37" s="243" t="s">
        <v>212</v>
      </c>
      <c r="I37" s="91"/>
      <c r="J37" s="77"/>
      <c r="K37" s="92"/>
      <c r="L37" s="211" t="s">
        <v>156</v>
      </c>
      <c r="M37" s="170" t="s">
        <v>157</v>
      </c>
      <c r="N37" s="249" t="s">
        <v>155</v>
      </c>
      <c r="P37" s="9" t="s">
        <v>111</v>
      </c>
      <c r="Q37" s="8" t="s">
        <v>112</v>
      </c>
      <c r="R37" s="9">
        <v>2</v>
      </c>
      <c r="S37" s="9">
        <v>0</v>
      </c>
      <c r="T37" s="9">
        <v>2</v>
      </c>
      <c r="U37" s="9">
        <v>2</v>
      </c>
      <c r="V37" s="9">
        <v>3</v>
      </c>
      <c r="W37" s="10" t="s">
        <v>204</v>
      </c>
      <c r="X37" s="4">
        <f t="shared" si="7"/>
        <v>2</v>
      </c>
      <c r="Y37" s="4">
        <f t="shared" si="1"/>
        <v>0</v>
      </c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ht="15" customHeight="1" thickBot="1" x14ac:dyDescent="0.25">
      <c r="A38" s="262"/>
      <c r="B38" s="39"/>
      <c r="C38" s="214"/>
      <c r="D38" s="57" t="str">
        <f>W16</f>
        <v>Dr. Öğr. Üyesi Ayşe KAZANCI DAĞ</v>
      </c>
      <c r="E38" s="242"/>
      <c r="F38" s="209"/>
      <c r="G38" s="172" t="str">
        <f>W38</f>
        <v>Prof.Dr.İsmail GÜVENÇ</v>
      </c>
      <c r="H38" s="244"/>
      <c r="I38" s="89"/>
      <c r="J38" s="69"/>
      <c r="K38" s="93"/>
      <c r="L38" s="212"/>
      <c r="M38" s="171" t="str">
        <f>M40</f>
        <v>Prof.Dr.Sermin AKINCI-Prof.Dr.Ahmet KORKMAZ</v>
      </c>
      <c r="N38" s="250"/>
      <c r="P38" s="9" t="s">
        <v>98</v>
      </c>
      <c r="Q38" s="8" t="s">
        <v>99</v>
      </c>
      <c r="R38" s="9">
        <v>2</v>
      </c>
      <c r="S38" s="9">
        <v>0</v>
      </c>
      <c r="T38" s="9">
        <v>2</v>
      </c>
      <c r="U38" s="9">
        <v>2</v>
      </c>
      <c r="V38" s="9">
        <v>3</v>
      </c>
      <c r="W38" s="10" t="s">
        <v>57</v>
      </c>
      <c r="X38" s="4">
        <f t="shared" si="7"/>
        <v>2</v>
      </c>
      <c r="Y38" s="4">
        <f t="shared" si="1"/>
        <v>0</v>
      </c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ht="15" customHeight="1" x14ac:dyDescent="0.2">
      <c r="A39" s="262"/>
      <c r="B39" s="38" t="s">
        <v>59</v>
      </c>
      <c r="C39" s="98"/>
      <c r="D39" s="74"/>
      <c r="E39" s="95"/>
      <c r="F39" s="208" t="s">
        <v>98</v>
      </c>
      <c r="G39" s="173" t="s">
        <v>99</v>
      </c>
      <c r="H39" s="244"/>
      <c r="I39" s="89"/>
      <c r="J39" s="69"/>
      <c r="K39" s="93"/>
      <c r="L39" s="213" t="s">
        <v>156</v>
      </c>
      <c r="M39" s="171" t="s">
        <v>157</v>
      </c>
      <c r="N39" s="250"/>
      <c r="P39" s="9" t="s">
        <v>113</v>
      </c>
      <c r="Q39" s="8" t="s">
        <v>114</v>
      </c>
      <c r="R39" s="9">
        <v>3</v>
      </c>
      <c r="S39" s="9">
        <v>0</v>
      </c>
      <c r="T39" s="9">
        <v>3</v>
      </c>
      <c r="U39" s="9">
        <v>3</v>
      </c>
      <c r="V39" s="9">
        <v>3</v>
      </c>
      <c r="W39" s="10" t="s">
        <v>115</v>
      </c>
      <c r="X39" s="4">
        <f t="shared" si="7"/>
        <v>3</v>
      </c>
      <c r="Y39" s="4">
        <f t="shared" si="1"/>
        <v>0</v>
      </c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ht="15" customHeight="1" thickBot="1" x14ac:dyDescent="0.25">
      <c r="A40" s="262"/>
      <c r="B40" s="39"/>
      <c r="C40" s="99"/>
      <c r="D40" s="71"/>
      <c r="E40" s="96"/>
      <c r="F40" s="210"/>
      <c r="G40" s="56" t="str">
        <f>W38</f>
        <v>Prof.Dr.İsmail GÜVENÇ</v>
      </c>
      <c r="H40" s="245"/>
      <c r="I40" s="90"/>
      <c r="J40" s="78"/>
      <c r="K40" s="94"/>
      <c r="L40" s="214"/>
      <c r="M40" s="56" t="s">
        <v>160</v>
      </c>
      <c r="N40" s="251"/>
      <c r="P40" s="9" t="s">
        <v>116</v>
      </c>
      <c r="Q40" s="8" t="s">
        <v>117</v>
      </c>
      <c r="R40" s="9">
        <v>2</v>
      </c>
      <c r="S40" s="9">
        <v>2</v>
      </c>
      <c r="T40" s="9">
        <v>3</v>
      </c>
      <c r="U40" s="9">
        <v>4</v>
      </c>
      <c r="V40" s="9">
        <v>4</v>
      </c>
      <c r="W40" s="18" t="s">
        <v>118</v>
      </c>
      <c r="X40" s="4">
        <f t="shared" si="7"/>
        <v>4</v>
      </c>
      <c r="Y40" s="4">
        <f t="shared" si="1"/>
        <v>0</v>
      </c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ht="15" customHeight="1" x14ac:dyDescent="0.2">
      <c r="A41" s="262"/>
      <c r="B41" s="38" t="s">
        <v>64</v>
      </c>
      <c r="C41" s="99"/>
      <c r="D41" s="71"/>
      <c r="E41" s="96"/>
      <c r="F41" s="98"/>
      <c r="G41" s="74"/>
      <c r="H41" s="95"/>
      <c r="I41" s="98"/>
      <c r="J41" s="74"/>
      <c r="K41" s="95"/>
      <c r="L41" s="74"/>
      <c r="M41" s="74"/>
      <c r="N41" s="73"/>
      <c r="P41" s="9"/>
      <c r="Q41" s="8" t="s">
        <v>56</v>
      </c>
      <c r="R41" s="9"/>
      <c r="S41" s="9"/>
      <c r="T41" s="9"/>
      <c r="U41" s="9">
        <v>0</v>
      </c>
      <c r="V41" s="9">
        <v>3</v>
      </c>
      <c r="W41" s="10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ht="15" customHeight="1" x14ac:dyDescent="0.2">
      <c r="A42" s="262"/>
      <c r="B42" s="39"/>
      <c r="C42" s="99"/>
      <c r="D42" s="71"/>
      <c r="E42" s="96"/>
      <c r="F42" s="99"/>
      <c r="G42" s="71"/>
      <c r="H42" s="96"/>
      <c r="I42" s="99"/>
      <c r="J42" s="71"/>
      <c r="K42" s="96"/>
      <c r="L42" s="71"/>
      <c r="M42" s="71"/>
      <c r="N42" s="72"/>
      <c r="P42" s="9"/>
      <c r="Q42" s="8" t="s">
        <v>58</v>
      </c>
      <c r="R42" s="9"/>
      <c r="S42" s="9"/>
      <c r="T42" s="9"/>
      <c r="U42" s="9">
        <v>0</v>
      </c>
      <c r="V42" s="9">
        <v>4</v>
      </c>
      <c r="W42" s="10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ht="15" customHeight="1" x14ac:dyDescent="0.2">
      <c r="A43" s="262"/>
      <c r="B43" s="38" t="s">
        <v>119</v>
      </c>
      <c r="C43" s="99"/>
      <c r="D43" s="71"/>
      <c r="E43" s="96"/>
      <c r="F43" s="99"/>
      <c r="G43" s="71"/>
      <c r="H43" s="96"/>
      <c r="I43" s="99"/>
      <c r="J43" s="71"/>
      <c r="K43" s="96"/>
      <c r="L43" s="71"/>
      <c r="M43" s="71"/>
      <c r="N43" s="72"/>
      <c r="P43" s="269" t="s">
        <v>120</v>
      </c>
      <c r="Q43" s="270"/>
      <c r="R43" s="270"/>
      <c r="S43" s="270"/>
      <c r="T43" s="270"/>
      <c r="U43" s="270"/>
      <c r="V43" s="271"/>
      <c r="W43" s="10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ht="15" customHeight="1" thickBot="1" x14ac:dyDescent="0.25">
      <c r="A44" s="263"/>
      <c r="B44" s="42"/>
      <c r="C44" s="100"/>
      <c r="D44" s="75"/>
      <c r="E44" s="97"/>
      <c r="F44" s="99"/>
      <c r="G44" s="71"/>
      <c r="H44" s="96"/>
      <c r="I44" s="100"/>
      <c r="J44" s="75"/>
      <c r="K44" s="97"/>
      <c r="L44" s="75"/>
      <c r="M44" s="75"/>
      <c r="N44" s="76"/>
      <c r="P44" s="9" t="s">
        <v>121</v>
      </c>
      <c r="Q44" s="8" t="s">
        <v>122</v>
      </c>
      <c r="R44" s="9">
        <v>2</v>
      </c>
      <c r="S44" s="9">
        <v>0</v>
      </c>
      <c r="T44" s="9">
        <v>2</v>
      </c>
      <c r="U44" s="9">
        <v>2</v>
      </c>
      <c r="V44" s="9">
        <v>3</v>
      </c>
      <c r="W44" s="10" t="s">
        <v>185</v>
      </c>
      <c r="X44" s="4">
        <f t="shared" ref="X44:X53" si="8">COUNTIF(F$5:F$104,P44)</f>
        <v>2</v>
      </c>
      <c r="Y44" s="4">
        <f t="shared" si="1"/>
        <v>0</v>
      </c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ht="15" customHeight="1" x14ac:dyDescent="0.2">
      <c r="A45" s="261" t="s">
        <v>123</v>
      </c>
      <c r="B45" s="127" t="s">
        <v>7</v>
      </c>
      <c r="C45" s="211" t="str">
        <f>$P$11</f>
        <v>BOZ103</v>
      </c>
      <c r="D45" s="148" t="str">
        <f>$Q$11</f>
        <v>ATATÜRK İLKELERİ VE İNKİLAP TARİHİ- I-</v>
      </c>
      <c r="E45" s="240" t="s">
        <v>77</v>
      </c>
      <c r="F45" s="99"/>
      <c r="G45" s="71"/>
      <c r="H45" s="96"/>
      <c r="I45" s="220" t="s">
        <v>154</v>
      </c>
      <c r="J45" s="148" t="str">
        <f>$Q$58</f>
        <v>GENEL BAĞCILIK</v>
      </c>
      <c r="K45" s="240" t="s">
        <v>213</v>
      </c>
      <c r="L45" s="211" t="s">
        <v>126</v>
      </c>
      <c r="M45" s="202" t="s">
        <v>127</v>
      </c>
      <c r="N45" s="252" t="s">
        <v>155</v>
      </c>
      <c r="P45" s="9" t="s">
        <v>37</v>
      </c>
      <c r="Q45" s="8" t="s">
        <v>128</v>
      </c>
      <c r="R45" s="9">
        <v>2</v>
      </c>
      <c r="S45" s="9">
        <v>0</v>
      </c>
      <c r="T45" s="9">
        <v>2</v>
      </c>
      <c r="U45" s="9">
        <v>2</v>
      </c>
      <c r="V45" s="9">
        <v>3</v>
      </c>
      <c r="W45" s="19" t="s">
        <v>45</v>
      </c>
      <c r="X45" s="4">
        <f t="shared" si="8"/>
        <v>2</v>
      </c>
      <c r="Y45" s="4">
        <f t="shared" si="1"/>
        <v>0</v>
      </c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ht="15" customHeight="1" thickBot="1" x14ac:dyDescent="0.25">
      <c r="A46" s="262"/>
      <c r="B46" s="128"/>
      <c r="C46" s="212"/>
      <c r="D46" s="158" t="str">
        <f>W11</f>
        <v>Öğr.Gör.Ali AKYILDIZ</v>
      </c>
      <c r="E46" s="241"/>
      <c r="F46" s="100"/>
      <c r="G46" s="75"/>
      <c r="H46" s="97"/>
      <c r="I46" s="209"/>
      <c r="J46" s="149" t="str">
        <f>J48</f>
        <v>Dr.Ö.Ü.Turhan YILMAZ</v>
      </c>
      <c r="K46" s="241"/>
      <c r="L46" s="212"/>
      <c r="M46" s="203" t="str">
        <f>M48</f>
        <v>Prof.Dr.Mehmet SÜTYEMEZ</v>
      </c>
      <c r="N46" s="253"/>
      <c r="P46" s="9" t="s">
        <v>130</v>
      </c>
      <c r="Q46" s="8" t="s">
        <v>131</v>
      </c>
      <c r="R46" s="9">
        <v>2</v>
      </c>
      <c r="S46" s="9">
        <v>2</v>
      </c>
      <c r="T46" s="9">
        <v>3</v>
      </c>
      <c r="U46" s="9">
        <v>4</v>
      </c>
      <c r="V46" s="9">
        <v>4</v>
      </c>
      <c r="W46" s="10"/>
      <c r="X46" s="4">
        <f t="shared" si="8"/>
        <v>0</v>
      </c>
      <c r="Y46" s="4">
        <f t="shared" si="1"/>
        <v>100</v>
      </c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ht="15" customHeight="1" x14ac:dyDescent="0.2">
      <c r="A47" s="262"/>
      <c r="B47" s="129" t="s">
        <v>15</v>
      </c>
      <c r="C47" s="213" t="str">
        <f>$P$11</f>
        <v>BOZ103</v>
      </c>
      <c r="D47" s="157" t="str">
        <f>$Q$11</f>
        <v>ATATÜRK İLKELERİ VE İNKİLAP TARİHİ- I-</v>
      </c>
      <c r="E47" s="241"/>
      <c r="F47" s="220" t="s">
        <v>106</v>
      </c>
      <c r="G47" s="170" t="s">
        <v>107</v>
      </c>
      <c r="H47" s="240" t="s">
        <v>212</v>
      </c>
      <c r="I47" s="208" t="s">
        <v>154</v>
      </c>
      <c r="J47" s="149" t="s">
        <v>161</v>
      </c>
      <c r="K47" s="241"/>
      <c r="L47" s="213" t="s">
        <v>126</v>
      </c>
      <c r="M47" s="203" t="s">
        <v>127</v>
      </c>
      <c r="N47" s="253"/>
      <c r="P47" s="9" t="s">
        <v>134</v>
      </c>
      <c r="Q47" s="8" t="s">
        <v>135</v>
      </c>
      <c r="R47" s="9">
        <v>2</v>
      </c>
      <c r="S47" s="9">
        <v>0</v>
      </c>
      <c r="T47" s="9">
        <v>2</v>
      </c>
      <c r="U47" s="9">
        <v>2</v>
      </c>
      <c r="V47" s="9">
        <v>3</v>
      </c>
      <c r="W47" s="10"/>
      <c r="X47" s="4">
        <f t="shared" si="8"/>
        <v>0</v>
      </c>
      <c r="Y47" s="4">
        <f t="shared" si="1"/>
        <v>100</v>
      </c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ht="15" customHeight="1" thickBot="1" x14ac:dyDescent="0.25">
      <c r="A48" s="262"/>
      <c r="B48" s="128"/>
      <c r="C48" s="214"/>
      <c r="D48" s="58" t="str">
        <f>W11</f>
        <v>Öğr.Gör.Ali AKYILDIZ</v>
      </c>
      <c r="E48" s="242"/>
      <c r="F48" s="209"/>
      <c r="G48" s="172" t="str">
        <f>W35</f>
        <v>Doç.Dr.Sabahattin CÖMERTPAY</v>
      </c>
      <c r="H48" s="241"/>
      <c r="I48" s="210"/>
      <c r="J48" s="58" t="str">
        <f>W58</f>
        <v>Dr.Ö.Ü.Turhan YILMAZ</v>
      </c>
      <c r="K48" s="242"/>
      <c r="L48" s="214"/>
      <c r="M48" s="60" t="str">
        <f>W89</f>
        <v>Prof.Dr.Mehmet SÜTYEMEZ</v>
      </c>
      <c r="N48" s="254"/>
      <c r="P48" s="9" t="s">
        <v>109</v>
      </c>
      <c r="Q48" s="8" t="s">
        <v>110</v>
      </c>
      <c r="R48" s="9">
        <v>2</v>
      </c>
      <c r="S48" s="9">
        <v>0</v>
      </c>
      <c r="T48" s="9">
        <v>2</v>
      </c>
      <c r="U48" s="9">
        <v>2</v>
      </c>
      <c r="V48" s="9">
        <v>3</v>
      </c>
      <c r="W48" s="8" t="s">
        <v>200</v>
      </c>
      <c r="X48" s="4">
        <f t="shared" si="8"/>
        <v>2</v>
      </c>
      <c r="Y48" s="4">
        <f t="shared" si="1"/>
        <v>0</v>
      </c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15" customHeight="1" x14ac:dyDescent="0.2">
      <c r="A49" s="262"/>
      <c r="B49" s="129" t="s">
        <v>20</v>
      </c>
      <c r="C49" s="211" t="str">
        <f>$P$12</f>
        <v>BOZ121</v>
      </c>
      <c r="D49" s="148" t="str">
        <f>$Q$12</f>
        <v>İNGİLİZCE I</v>
      </c>
      <c r="E49" s="240" t="s">
        <v>77</v>
      </c>
      <c r="F49" s="224" t="s">
        <v>106</v>
      </c>
      <c r="G49" s="188" t="s">
        <v>107</v>
      </c>
      <c r="H49" s="241"/>
      <c r="I49" s="220" t="s">
        <v>146</v>
      </c>
      <c r="J49" s="170" t="s">
        <v>147</v>
      </c>
      <c r="K49" s="243" t="s">
        <v>213</v>
      </c>
      <c r="L49" s="211" t="s">
        <v>182</v>
      </c>
      <c r="M49" s="170" t="s">
        <v>183</v>
      </c>
      <c r="N49" s="249" t="s">
        <v>155</v>
      </c>
      <c r="P49" s="9" t="s">
        <v>10</v>
      </c>
      <c r="Q49" s="8" t="s">
        <v>11</v>
      </c>
      <c r="R49" s="9">
        <v>2</v>
      </c>
      <c r="S49" s="9">
        <v>2</v>
      </c>
      <c r="T49" s="9">
        <v>3</v>
      </c>
      <c r="U49" s="9">
        <v>4</v>
      </c>
      <c r="V49" s="9">
        <v>4</v>
      </c>
      <c r="W49" s="11" t="s">
        <v>14</v>
      </c>
      <c r="X49" s="4">
        <f t="shared" si="8"/>
        <v>4</v>
      </c>
      <c r="Y49" s="4">
        <f t="shared" si="1"/>
        <v>0</v>
      </c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15" customHeight="1" x14ac:dyDescent="0.2">
      <c r="A50" s="262"/>
      <c r="B50" s="128"/>
      <c r="C50" s="212"/>
      <c r="D50" s="149" t="str">
        <f>D52</f>
        <v>Öğr. Gör. Nazan ERDAŞ</v>
      </c>
      <c r="E50" s="241"/>
      <c r="F50" s="237"/>
      <c r="G50" s="189" t="str">
        <f>W35</f>
        <v>Doç.Dr.Sabahattin CÖMERTPAY</v>
      </c>
      <c r="H50" s="241"/>
      <c r="I50" s="209"/>
      <c r="J50" s="171" t="str">
        <f>J52</f>
        <v>Doç. Dr. Yusuf NİKPEYMA</v>
      </c>
      <c r="K50" s="244"/>
      <c r="L50" s="212"/>
      <c r="M50" s="171" t="str">
        <f>M52</f>
        <v>Prof.Dr.Sermin AKINCI</v>
      </c>
      <c r="N50" s="250"/>
      <c r="P50" s="9" t="s">
        <v>132</v>
      </c>
      <c r="Q50" s="8" t="s">
        <v>133</v>
      </c>
      <c r="R50" s="9">
        <v>2</v>
      </c>
      <c r="S50" s="9">
        <v>2</v>
      </c>
      <c r="T50" s="9">
        <v>3</v>
      </c>
      <c r="U50" s="9">
        <v>4</v>
      </c>
      <c r="V50" s="9">
        <v>4</v>
      </c>
      <c r="W50" s="20" t="s">
        <v>201</v>
      </c>
      <c r="X50" s="4">
        <f t="shared" si="8"/>
        <v>3</v>
      </c>
      <c r="Y50" s="4">
        <f t="shared" si="1"/>
        <v>100</v>
      </c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15" customHeight="1" x14ac:dyDescent="0.2">
      <c r="A51" s="262"/>
      <c r="B51" s="129" t="s">
        <v>31</v>
      </c>
      <c r="C51" s="213" t="str">
        <f>$P$12</f>
        <v>BOZ121</v>
      </c>
      <c r="D51" s="149" t="str">
        <f>D49</f>
        <v>İNGİLİZCE I</v>
      </c>
      <c r="E51" s="241"/>
      <c r="F51" s="208" t="s">
        <v>106</v>
      </c>
      <c r="G51" s="173" t="s">
        <v>107</v>
      </c>
      <c r="H51" s="241"/>
      <c r="I51" s="208" t="s">
        <v>146</v>
      </c>
      <c r="J51" s="171" t="s">
        <v>147</v>
      </c>
      <c r="K51" s="244"/>
      <c r="L51" s="213" t="s">
        <v>182</v>
      </c>
      <c r="M51" s="171" t="s">
        <v>183</v>
      </c>
      <c r="N51" s="250"/>
      <c r="P51" s="9" t="s">
        <v>141</v>
      </c>
      <c r="Q51" s="8" t="s">
        <v>142</v>
      </c>
      <c r="R51" s="9">
        <v>2</v>
      </c>
      <c r="S51" s="9">
        <v>2</v>
      </c>
      <c r="T51" s="9">
        <v>3</v>
      </c>
      <c r="U51" s="9">
        <v>4</v>
      </c>
      <c r="V51" s="9">
        <v>4</v>
      </c>
      <c r="W51" s="10" t="s">
        <v>143</v>
      </c>
      <c r="X51" s="4">
        <f t="shared" si="8"/>
        <v>4</v>
      </c>
      <c r="Y51" s="4">
        <f>IF(U51=X51,0,100)</f>
        <v>0</v>
      </c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15" customHeight="1" thickBot="1" x14ac:dyDescent="0.25">
      <c r="A52" s="262"/>
      <c r="B52" s="128"/>
      <c r="C52" s="214"/>
      <c r="D52" s="58" t="str">
        <f>W12</f>
        <v>Öğr. Gör. Nazan ERDAŞ</v>
      </c>
      <c r="E52" s="242"/>
      <c r="F52" s="210"/>
      <c r="G52" s="59" t="str">
        <f>W35</f>
        <v>Doç.Dr.Sabahattin CÖMERTPAY</v>
      </c>
      <c r="H52" s="242"/>
      <c r="I52" s="210"/>
      <c r="J52" s="56" t="str">
        <f>W60</f>
        <v>Doç. Dr. Yusuf NİKPEYMA</v>
      </c>
      <c r="K52" s="245"/>
      <c r="L52" s="214"/>
      <c r="M52" s="56" t="str">
        <f>W88</f>
        <v>Prof.Dr.Sermin AKINCI</v>
      </c>
      <c r="N52" s="251"/>
      <c r="P52" s="9" t="s">
        <v>144</v>
      </c>
      <c r="Q52" s="8" t="s">
        <v>145</v>
      </c>
      <c r="R52" s="9">
        <v>3</v>
      </c>
      <c r="S52" s="9">
        <v>0</v>
      </c>
      <c r="T52" s="9">
        <v>3</v>
      </c>
      <c r="U52" s="9">
        <v>2</v>
      </c>
      <c r="V52" s="9">
        <v>4</v>
      </c>
      <c r="W52" s="10" t="s">
        <v>192</v>
      </c>
      <c r="X52" s="4">
        <f t="shared" si="8"/>
        <v>2</v>
      </c>
      <c r="Y52" s="4">
        <f>IF(U52=X52,0,100)</f>
        <v>0</v>
      </c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15" customHeight="1" x14ac:dyDescent="0.2">
      <c r="A53" s="262"/>
      <c r="B53" s="38" t="s">
        <v>36</v>
      </c>
      <c r="C53" s="211" t="str">
        <f>$P$28</f>
        <v>BSS103</v>
      </c>
      <c r="D53" s="148" t="str">
        <f>$Q$28</f>
        <v>GİRİŞMCİLİK VE STRATEJİ (SEÇ.)</v>
      </c>
      <c r="E53" s="240" t="s">
        <v>215</v>
      </c>
      <c r="F53" s="211" t="s">
        <v>132</v>
      </c>
      <c r="G53" s="148" t="s">
        <v>133</v>
      </c>
      <c r="H53" s="243" t="s">
        <v>208</v>
      </c>
      <c r="I53" s="211" t="s">
        <v>158</v>
      </c>
      <c r="J53" s="170" t="s">
        <v>159</v>
      </c>
      <c r="K53" s="243" t="s">
        <v>213</v>
      </c>
      <c r="L53" s="211" t="s">
        <v>148</v>
      </c>
      <c r="M53" s="170" t="s">
        <v>149</v>
      </c>
      <c r="N53" s="249" t="s">
        <v>155</v>
      </c>
      <c r="P53" s="9" t="s">
        <v>150</v>
      </c>
      <c r="Q53" s="10" t="s">
        <v>151</v>
      </c>
      <c r="R53" s="9">
        <v>3</v>
      </c>
      <c r="S53" s="9">
        <v>0</v>
      </c>
      <c r="T53" s="9">
        <v>3</v>
      </c>
      <c r="U53" s="9">
        <v>2</v>
      </c>
      <c r="V53" s="9">
        <v>4</v>
      </c>
      <c r="W53" s="10" t="s">
        <v>191</v>
      </c>
      <c r="X53" s="4">
        <f t="shared" si="8"/>
        <v>2</v>
      </c>
      <c r="Y53" s="4">
        <f>IF(U53=X53,0,100)</f>
        <v>0</v>
      </c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ht="15" customHeight="1" x14ac:dyDescent="0.2">
      <c r="A54" s="262"/>
      <c r="B54" s="39"/>
      <c r="C54" s="212"/>
      <c r="D54" s="150" t="str">
        <f>W28</f>
        <v>Doç. Dr. Hasan Burak AĞIR</v>
      </c>
      <c r="E54" s="241"/>
      <c r="F54" s="212"/>
      <c r="G54" s="150" t="str">
        <f>G58</f>
        <v>Dr. Öğr. Üyesi Mücahit PAKSOY</v>
      </c>
      <c r="H54" s="244"/>
      <c r="I54" s="212"/>
      <c r="J54" s="171" t="str">
        <f>J58</f>
        <v>Doç. Dr. Adem BARDAK</v>
      </c>
      <c r="K54" s="244"/>
      <c r="L54" s="212"/>
      <c r="M54" s="171" t="str">
        <f>M56</f>
        <v>Prof.Dr.Mehmet SÜTYEMEZ</v>
      </c>
      <c r="N54" s="250"/>
      <c r="P54" s="9"/>
      <c r="Q54" s="21" t="s">
        <v>152</v>
      </c>
      <c r="R54" s="46">
        <f>SUM(R35:R43)</f>
        <v>14</v>
      </c>
      <c r="S54" s="46">
        <f>SUM(S35:S43)</f>
        <v>2</v>
      </c>
      <c r="T54" s="46">
        <f>SUM(T35:T43)</f>
        <v>15</v>
      </c>
      <c r="U54" s="46"/>
      <c r="V54" s="46">
        <f>SUM(V35:V43)</f>
        <v>27</v>
      </c>
      <c r="W54" s="22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ht="15" customHeight="1" x14ac:dyDescent="0.2">
      <c r="A55" s="262"/>
      <c r="B55" s="38" t="s">
        <v>50</v>
      </c>
      <c r="C55" s="213" t="str">
        <f>$P$28</f>
        <v>BSS103</v>
      </c>
      <c r="D55" s="152" t="str">
        <f>$Q$28</f>
        <v>GİRİŞMCİLİK VE STRATEJİ (SEÇ.)</v>
      </c>
      <c r="E55" s="241"/>
      <c r="F55" s="213" t="s">
        <v>132</v>
      </c>
      <c r="G55" s="152" t="s">
        <v>133</v>
      </c>
      <c r="H55" s="244"/>
      <c r="I55" s="213" t="s">
        <v>158</v>
      </c>
      <c r="J55" s="171" t="s">
        <v>159</v>
      </c>
      <c r="K55" s="244"/>
      <c r="L55" s="213" t="s">
        <v>148</v>
      </c>
      <c r="M55" s="171" t="s">
        <v>149</v>
      </c>
      <c r="N55" s="250"/>
      <c r="P55" s="269" t="s">
        <v>153</v>
      </c>
      <c r="Q55" s="270"/>
      <c r="R55" s="270"/>
      <c r="S55" s="270"/>
      <c r="T55" s="270"/>
      <c r="U55" s="270"/>
      <c r="V55" s="270"/>
      <c r="W55" s="271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ht="15" customHeight="1" thickBot="1" x14ac:dyDescent="0.25">
      <c r="A56" s="262"/>
      <c r="B56" s="39"/>
      <c r="C56" s="214"/>
      <c r="D56" s="58" t="str">
        <f>W28</f>
        <v>Doç. Dr. Hasan Burak AĞIR</v>
      </c>
      <c r="E56" s="242"/>
      <c r="F56" s="215"/>
      <c r="G56" s="150" t="str">
        <f>G58</f>
        <v>Dr. Öğr. Üyesi Mücahit PAKSOY</v>
      </c>
      <c r="H56" s="244"/>
      <c r="I56" s="212"/>
      <c r="J56" s="171" t="str">
        <f>J58</f>
        <v>Doç. Dr. Adem BARDAK</v>
      </c>
      <c r="K56" s="244"/>
      <c r="L56" s="214"/>
      <c r="M56" s="56" t="str">
        <f>W90</f>
        <v>Prof.Dr.Mehmet SÜTYEMEZ</v>
      </c>
      <c r="N56" s="251"/>
      <c r="P56" s="46" t="s">
        <v>21</v>
      </c>
      <c r="Q56" s="46" t="s">
        <v>22</v>
      </c>
      <c r="R56" s="46" t="s">
        <v>23</v>
      </c>
      <c r="S56" s="46" t="s">
        <v>24</v>
      </c>
      <c r="T56" s="46" t="s">
        <v>25</v>
      </c>
      <c r="U56" s="46"/>
      <c r="V56" s="46" t="s">
        <v>27</v>
      </c>
      <c r="W56" s="46" t="s">
        <v>28</v>
      </c>
      <c r="X56" s="4">
        <f>COUNTIF(I$5:I$104,P57)</f>
        <v>3</v>
      </c>
      <c r="Y56" s="4">
        <f>IF(U57=X56,0,100)</f>
        <v>0</v>
      </c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35" ht="15" customHeight="1" x14ac:dyDescent="0.2">
      <c r="A57" s="262"/>
      <c r="B57" s="38" t="s">
        <v>53</v>
      </c>
      <c r="C57" s="211" t="str">
        <f>$P$10</f>
        <v>BOZ101</v>
      </c>
      <c r="D57" s="148" t="str">
        <f>$Q$10</f>
        <v>TÜRK DİLİ I</v>
      </c>
      <c r="E57" s="240" t="s">
        <v>77</v>
      </c>
      <c r="F57" s="212" t="s">
        <v>132</v>
      </c>
      <c r="G57" s="152" t="s">
        <v>133</v>
      </c>
      <c r="H57" s="244"/>
      <c r="I57" s="213" t="s">
        <v>158</v>
      </c>
      <c r="J57" s="171" t="s">
        <v>159</v>
      </c>
      <c r="K57" s="244"/>
      <c r="L57" s="211" t="s">
        <v>171</v>
      </c>
      <c r="M57" s="170" t="s">
        <v>172</v>
      </c>
      <c r="N57" s="249" t="s">
        <v>155</v>
      </c>
      <c r="P57" s="9" t="s">
        <v>158</v>
      </c>
      <c r="Q57" s="8" t="s">
        <v>159</v>
      </c>
      <c r="R57" s="9">
        <v>3</v>
      </c>
      <c r="S57" s="9">
        <v>0</v>
      </c>
      <c r="T57" s="9">
        <v>3</v>
      </c>
      <c r="U57" s="9">
        <v>3</v>
      </c>
      <c r="V57" s="9">
        <v>5</v>
      </c>
      <c r="W57" s="10" t="s">
        <v>287</v>
      </c>
      <c r="X57" s="4">
        <f>COUNTIF(I$5:I$104,P58)</f>
        <v>2</v>
      </c>
      <c r="Y57" s="4">
        <f>IF(U58=X57,0,100)</f>
        <v>0</v>
      </c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35" ht="15" customHeight="1" thickBot="1" x14ac:dyDescent="0.25">
      <c r="A58" s="262"/>
      <c r="B58" s="39"/>
      <c r="C58" s="212"/>
      <c r="D58" s="150" t="str">
        <f>W10</f>
        <v>Öğr.Gör.Hurşit AKBAŞ</v>
      </c>
      <c r="E58" s="241"/>
      <c r="F58" s="212"/>
      <c r="G58" s="61" t="str">
        <f>W50</f>
        <v>Dr. Öğr. Üyesi Mücahit PAKSOY</v>
      </c>
      <c r="H58" s="245"/>
      <c r="I58" s="214"/>
      <c r="J58" s="56" t="str">
        <f>W57</f>
        <v>Doç. Dr. Adem BARDAK</v>
      </c>
      <c r="K58" s="245"/>
      <c r="L58" s="212"/>
      <c r="M58" s="171" t="str">
        <f>M60</f>
        <v>Doç. Dr. Yusuf NİKPEYMA</v>
      </c>
      <c r="N58" s="250"/>
      <c r="P58" s="9" t="s">
        <v>154</v>
      </c>
      <c r="Q58" s="8" t="s">
        <v>161</v>
      </c>
      <c r="R58" s="9">
        <v>2</v>
      </c>
      <c r="S58" s="9">
        <v>0</v>
      </c>
      <c r="T58" s="9">
        <v>2</v>
      </c>
      <c r="U58" s="9">
        <v>2</v>
      </c>
      <c r="V58" s="9">
        <v>4</v>
      </c>
      <c r="W58" s="10" t="s">
        <v>162</v>
      </c>
      <c r="X58" s="4">
        <f>COUNTIF(I$5:I$104,P59)</f>
        <v>4</v>
      </c>
      <c r="Y58" s="4">
        <f>IF(U59=X58,0,100)</f>
        <v>0</v>
      </c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5" ht="15" customHeight="1" x14ac:dyDescent="0.2">
      <c r="A59" s="262"/>
      <c r="B59" s="38" t="s">
        <v>59</v>
      </c>
      <c r="C59" s="213" t="str">
        <f>$P$10</f>
        <v>BOZ101</v>
      </c>
      <c r="D59" s="152" t="str">
        <f>$Q$10</f>
        <v>TÜRK DİLİ I</v>
      </c>
      <c r="E59" s="241"/>
      <c r="F59" s="98"/>
      <c r="G59" s="50"/>
      <c r="H59" s="95"/>
      <c r="I59" s="91"/>
      <c r="J59" s="77"/>
      <c r="K59" s="92"/>
      <c r="L59" s="213" t="s">
        <v>171</v>
      </c>
      <c r="M59" s="171" t="s">
        <v>172</v>
      </c>
      <c r="N59" s="250"/>
      <c r="P59" s="9" t="s">
        <v>163</v>
      </c>
      <c r="Q59" s="8" t="s">
        <v>164</v>
      </c>
      <c r="R59" s="9">
        <v>0</v>
      </c>
      <c r="S59" s="9">
        <v>4</v>
      </c>
      <c r="T59" s="9">
        <v>0</v>
      </c>
      <c r="U59" s="9">
        <v>4</v>
      </c>
      <c r="V59" s="9">
        <v>2</v>
      </c>
      <c r="W59" s="23" t="s">
        <v>165</v>
      </c>
      <c r="X59" s="4">
        <f>COUNTIF(I$5:I$104,P60)</f>
        <v>2</v>
      </c>
      <c r="Y59" s="4">
        <f>IF(U60=X59,0,100)</f>
        <v>0</v>
      </c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35" ht="15" customHeight="1" thickBot="1" x14ac:dyDescent="0.25">
      <c r="A60" s="262"/>
      <c r="B60" s="39"/>
      <c r="C60" s="214"/>
      <c r="D60" s="58" t="str">
        <f>W10</f>
        <v>Öğr.Gör.Hurşit AKBAŞ</v>
      </c>
      <c r="E60" s="242"/>
      <c r="F60" s="99"/>
      <c r="G60" s="51"/>
      <c r="H60" s="96"/>
      <c r="I60" s="89"/>
      <c r="J60" s="69"/>
      <c r="K60" s="93"/>
      <c r="L60" s="214"/>
      <c r="M60" s="56" t="str">
        <f>W92</f>
        <v>Doç. Dr. Yusuf NİKPEYMA</v>
      </c>
      <c r="N60" s="251"/>
      <c r="P60" s="9" t="s">
        <v>146</v>
      </c>
      <c r="Q60" s="8" t="s">
        <v>147</v>
      </c>
      <c r="R60" s="9">
        <v>2</v>
      </c>
      <c r="S60" s="9">
        <v>0</v>
      </c>
      <c r="T60" s="9">
        <v>2</v>
      </c>
      <c r="U60" s="9">
        <v>2</v>
      </c>
      <c r="V60" s="9">
        <v>3</v>
      </c>
      <c r="W60" s="10" t="s">
        <v>204</v>
      </c>
      <c r="X60" s="4">
        <f>COUNTIF(I$5:I$104,P61)</f>
        <v>3</v>
      </c>
      <c r="Y60" s="4">
        <f>IF(U61=X60,0,100)</f>
        <v>0</v>
      </c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35" ht="15" customHeight="1" x14ac:dyDescent="0.2">
      <c r="A61" s="262"/>
      <c r="B61" s="38" t="s">
        <v>64</v>
      </c>
      <c r="C61" s="98"/>
      <c r="D61" s="74"/>
      <c r="E61" s="95"/>
      <c r="F61" s="99"/>
      <c r="G61" s="51"/>
      <c r="H61" s="96"/>
      <c r="I61" s="89"/>
      <c r="J61" s="69"/>
      <c r="K61" s="93"/>
      <c r="L61" s="211" t="str">
        <f>$P$79</f>
        <v>BBB403</v>
      </c>
      <c r="M61" s="148" t="str">
        <f>$Q$79</f>
        <v>MEZUNİYET ÇALIŞMASI I</v>
      </c>
      <c r="N61" s="249" t="s">
        <v>155</v>
      </c>
      <c r="P61" s="9" t="s">
        <v>16</v>
      </c>
      <c r="Q61" s="8" t="s">
        <v>17</v>
      </c>
      <c r="R61" s="9">
        <v>3</v>
      </c>
      <c r="S61" s="9">
        <v>0</v>
      </c>
      <c r="T61" s="9">
        <v>3</v>
      </c>
      <c r="U61" s="9">
        <v>3</v>
      </c>
      <c r="V61" s="9">
        <v>5</v>
      </c>
      <c r="W61" s="10" t="s">
        <v>18</v>
      </c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ht="15" customHeight="1" x14ac:dyDescent="0.2">
      <c r="A62" s="262"/>
      <c r="B62" s="39"/>
      <c r="C62" s="99"/>
      <c r="D62" s="71"/>
      <c r="E62" s="96"/>
      <c r="F62" s="99"/>
      <c r="G62" s="51"/>
      <c r="H62" s="96"/>
      <c r="I62" s="89"/>
      <c r="J62" s="69"/>
      <c r="K62" s="93"/>
      <c r="L62" s="212"/>
      <c r="M62" s="149" t="str">
        <f>M64</f>
        <v>Bölüm Öğretim Üyeleri</v>
      </c>
      <c r="N62" s="250"/>
      <c r="P62" s="9"/>
      <c r="Q62" s="8" t="s">
        <v>56</v>
      </c>
      <c r="R62" s="9"/>
      <c r="S62" s="9"/>
      <c r="T62" s="9"/>
      <c r="U62" s="9">
        <v>0</v>
      </c>
      <c r="V62" s="9">
        <v>3</v>
      </c>
      <c r="W62" s="10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35" ht="15" customHeight="1" x14ac:dyDescent="0.2">
      <c r="A63" s="262"/>
      <c r="B63" s="38" t="s">
        <v>69</v>
      </c>
      <c r="C63" s="99"/>
      <c r="D63" s="71"/>
      <c r="E63" s="96"/>
      <c r="F63" s="99"/>
      <c r="G63" s="51"/>
      <c r="H63" s="96"/>
      <c r="I63" s="89"/>
      <c r="J63" s="69"/>
      <c r="K63" s="93"/>
      <c r="L63" s="213" t="str">
        <f>$P$79</f>
        <v>BBB403</v>
      </c>
      <c r="M63" s="149" t="s">
        <v>179</v>
      </c>
      <c r="N63" s="250"/>
      <c r="P63" s="9"/>
      <c r="Q63" s="8" t="s">
        <v>58</v>
      </c>
      <c r="R63" s="9"/>
      <c r="S63" s="9"/>
      <c r="T63" s="9"/>
      <c r="U63" s="9">
        <v>0</v>
      </c>
      <c r="V63" s="9">
        <v>3</v>
      </c>
      <c r="W63" s="10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1:35" ht="15" customHeight="1" thickBot="1" x14ac:dyDescent="0.25">
      <c r="A64" s="263"/>
      <c r="B64" s="42"/>
      <c r="C64" s="99"/>
      <c r="D64" s="71"/>
      <c r="E64" s="96"/>
      <c r="F64" s="100"/>
      <c r="G64" s="52"/>
      <c r="H64" s="97"/>
      <c r="I64" s="90"/>
      <c r="J64" s="78"/>
      <c r="K64" s="94"/>
      <c r="L64" s="214"/>
      <c r="M64" s="58" t="str">
        <f>W79</f>
        <v>Bölüm Öğretim Üyeleri</v>
      </c>
      <c r="N64" s="251"/>
      <c r="P64" s="9"/>
      <c r="Q64" s="8" t="s">
        <v>166</v>
      </c>
      <c r="R64" s="9"/>
      <c r="S64" s="9"/>
      <c r="T64" s="9"/>
      <c r="U64" s="9">
        <v>0</v>
      </c>
      <c r="V64" s="9">
        <v>5</v>
      </c>
      <c r="W64" s="10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pans="1:35" ht="15" customHeight="1" x14ac:dyDescent="0.2">
      <c r="A65" s="261" t="s">
        <v>167</v>
      </c>
      <c r="B65" s="127" t="s">
        <v>7</v>
      </c>
      <c r="C65" s="99"/>
      <c r="D65" s="71"/>
      <c r="E65" s="96"/>
      <c r="F65" s="220" t="str">
        <f>$P$40</f>
        <v>BBB213</v>
      </c>
      <c r="G65" s="148" t="str">
        <f>$Q$40</f>
        <v>TOPRAK BİLİMİ</v>
      </c>
      <c r="H65" s="240" t="s">
        <v>212</v>
      </c>
      <c r="I65" s="211" t="str">
        <f>$P$59</f>
        <v>BBB305</v>
      </c>
      <c r="J65" s="148" t="str">
        <f>$Q$59</f>
        <v>MESLEKİ UYGULAMA I</v>
      </c>
      <c r="K65" s="240" t="s">
        <v>210</v>
      </c>
      <c r="L65" s="74"/>
      <c r="M65" s="74"/>
      <c r="N65" s="73"/>
      <c r="P65" s="9"/>
      <c r="Q65" s="8"/>
      <c r="R65" s="9"/>
      <c r="S65" s="9"/>
      <c r="T65" s="9"/>
      <c r="U65" s="9"/>
      <c r="V65" s="9"/>
      <c r="W65" s="10"/>
      <c r="Z65" s="4"/>
      <c r="AA65" s="4"/>
      <c r="AB65" s="4"/>
      <c r="AC65" s="4"/>
      <c r="AD65" s="4"/>
      <c r="AE65" s="4"/>
      <c r="AF65" s="4"/>
      <c r="AG65" s="4"/>
      <c r="AH65" s="4"/>
      <c r="AI65" s="4"/>
    </row>
    <row r="66" spans="1:35" ht="15" customHeight="1" thickBot="1" x14ac:dyDescent="0.25">
      <c r="A66" s="262"/>
      <c r="B66" s="128"/>
      <c r="C66" s="100"/>
      <c r="D66" s="75"/>
      <c r="E66" s="97"/>
      <c r="F66" s="209"/>
      <c r="G66" s="149" t="str">
        <f>G72</f>
        <v>Prof.Dr.Kadir SALTALI</v>
      </c>
      <c r="H66" s="241"/>
      <c r="I66" s="212"/>
      <c r="J66" s="149" t="str">
        <f>J72</f>
        <v>Bölüm Öğretim Üyeleri</v>
      </c>
      <c r="K66" s="241"/>
      <c r="L66" s="71"/>
      <c r="M66" s="71"/>
      <c r="N66" s="72"/>
      <c r="P66" s="269" t="s">
        <v>168</v>
      </c>
      <c r="Q66" s="270"/>
      <c r="R66" s="270"/>
      <c r="S66" s="270"/>
      <c r="T66" s="270"/>
      <c r="U66" s="270"/>
      <c r="V66" s="271"/>
      <c r="W66" s="10"/>
      <c r="X66" s="4">
        <f>COUNTIF(I$5:I$104,P67)</f>
        <v>2</v>
      </c>
      <c r="Y66" s="4">
        <f t="shared" ref="Y66" si="9">IF(U67=X66,0,100)</f>
        <v>0</v>
      </c>
      <c r="Z66" s="4"/>
      <c r="AA66" s="4"/>
      <c r="AB66" s="4"/>
      <c r="AC66" s="4"/>
      <c r="AD66" s="4"/>
      <c r="AE66" s="4"/>
      <c r="AF66" s="4"/>
      <c r="AG66" s="4"/>
      <c r="AH66" s="4"/>
      <c r="AI66" s="4"/>
    </row>
    <row r="67" spans="1:35" ht="15" customHeight="1" x14ac:dyDescent="0.2">
      <c r="A67" s="262"/>
      <c r="B67" s="129" t="s">
        <v>15</v>
      </c>
      <c r="C67" s="133"/>
      <c r="D67" s="134"/>
      <c r="E67" s="135"/>
      <c r="F67" s="208" t="str">
        <f t="shared" ref="F67" si="10">$P$40</f>
        <v>BBB213</v>
      </c>
      <c r="G67" s="149" t="str">
        <f>G65</f>
        <v>TOPRAK BİLİMİ</v>
      </c>
      <c r="H67" s="241"/>
      <c r="I67" s="213" t="str">
        <f t="shared" ref="I67" si="11">$P$59</f>
        <v>BBB305</v>
      </c>
      <c r="J67" s="149" t="s">
        <v>164</v>
      </c>
      <c r="K67" s="241"/>
      <c r="L67" s="71"/>
      <c r="M67" s="71"/>
      <c r="N67" s="72"/>
      <c r="P67" s="9" t="s">
        <v>124</v>
      </c>
      <c r="Q67" s="8" t="s">
        <v>125</v>
      </c>
      <c r="R67" s="9">
        <v>2</v>
      </c>
      <c r="S67" s="9">
        <v>0</v>
      </c>
      <c r="T67" s="9">
        <v>2</v>
      </c>
      <c r="U67" s="9">
        <v>2</v>
      </c>
      <c r="V67" s="9">
        <v>3</v>
      </c>
      <c r="W67" s="10" t="s">
        <v>129</v>
      </c>
      <c r="X67" s="4">
        <f>COUNTIF(I$5:I$104,#REF!)</f>
        <v>0</v>
      </c>
      <c r="Y67" s="4" t="e">
        <f>IF(#REF!=X67,0,100)</f>
        <v>#REF!</v>
      </c>
      <c r="Z67" s="4"/>
      <c r="AA67" s="4"/>
      <c r="AB67" s="4"/>
      <c r="AC67" s="4"/>
      <c r="AD67" s="4"/>
      <c r="AE67" s="4"/>
      <c r="AF67" s="4"/>
      <c r="AG67" s="4"/>
      <c r="AH67" s="4"/>
      <c r="AI67" s="4"/>
    </row>
    <row r="68" spans="1:35" ht="15" customHeight="1" x14ac:dyDescent="0.2">
      <c r="A68" s="262"/>
      <c r="B68" s="128"/>
      <c r="C68" s="133"/>
      <c r="D68" s="134"/>
      <c r="E68" s="135"/>
      <c r="F68" s="221"/>
      <c r="G68" s="149" t="str">
        <f>G72</f>
        <v>Prof.Dr.Kadir SALTALI</v>
      </c>
      <c r="H68" s="241"/>
      <c r="I68" s="215"/>
      <c r="J68" s="149" t="str">
        <f>J72</f>
        <v>Bölüm Öğretim Üyeleri</v>
      </c>
      <c r="K68" s="241"/>
      <c r="L68" s="71"/>
      <c r="M68" s="71"/>
      <c r="N68" s="72"/>
      <c r="P68" s="9" t="s">
        <v>39</v>
      </c>
      <c r="Q68" s="8" t="s">
        <v>40</v>
      </c>
      <c r="R68" s="9">
        <v>3</v>
      </c>
      <c r="S68" s="9">
        <v>0</v>
      </c>
      <c r="T68" s="9">
        <v>3</v>
      </c>
      <c r="U68" s="9">
        <v>3</v>
      </c>
      <c r="V68" s="9">
        <v>5</v>
      </c>
      <c r="W68" s="10" t="s">
        <v>46</v>
      </c>
      <c r="X68" s="4">
        <f>COUNTIF(I$5:I$104,P68)</f>
        <v>3</v>
      </c>
      <c r="Y68" s="4">
        <f>IF(U68=X68,0,100)</f>
        <v>0</v>
      </c>
      <c r="Z68" s="4"/>
      <c r="AA68" s="4"/>
      <c r="AB68" s="4"/>
      <c r="AC68" s="4"/>
      <c r="AD68" s="4"/>
      <c r="AE68" s="4"/>
      <c r="AF68" s="4"/>
      <c r="AG68" s="4"/>
      <c r="AH68" s="4"/>
      <c r="AI68" s="4"/>
    </row>
    <row r="69" spans="1:35" ht="15" customHeight="1" x14ac:dyDescent="0.2">
      <c r="A69" s="262"/>
      <c r="B69" s="129" t="s">
        <v>20</v>
      </c>
      <c r="C69" s="133"/>
      <c r="D69" s="134"/>
      <c r="E69" s="135"/>
      <c r="F69" s="208" t="str">
        <f t="shared" ref="F69" si="12">$P$40</f>
        <v>BBB213</v>
      </c>
      <c r="G69" s="149" t="str">
        <f t="shared" ref="G69" si="13">G67</f>
        <v>TOPRAK BİLİMİ</v>
      </c>
      <c r="H69" s="241"/>
      <c r="I69" s="212" t="str">
        <f t="shared" ref="I69" si="14">$P$59</f>
        <v>BBB305</v>
      </c>
      <c r="J69" s="149" t="s">
        <v>164</v>
      </c>
      <c r="K69" s="241"/>
      <c r="L69" s="71"/>
      <c r="M69" s="71"/>
      <c r="N69" s="72"/>
      <c r="P69" s="9" t="s">
        <v>136</v>
      </c>
      <c r="Q69" s="8" t="s">
        <v>137</v>
      </c>
      <c r="R69" s="9">
        <v>2</v>
      </c>
      <c r="S69" s="9">
        <v>0</v>
      </c>
      <c r="T69" s="9">
        <v>2</v>
      </c>
      <c r="U69" s="9">
        <v>2</v>
      </c>
      <c r="V69" s="9">
        <v>3</v>
      </c>
      <c r="W69" s="10" t="s">
        <v>140</v>
      </c>
      <c r="X69" s="4">
        <f>COUNTIF(I$5:I$104,P69)</f>
        <v>2</v>
      </c>
      <c r="Y69" s="4">
        <f>IF(U69=X69,0,100)</f>
        <v>0</v>
      </c>
      <c r="Z69" s="4"/>
      <c r="AA69" s="4"/>
      <c r="AB69" s="4"/>
      <c r="AC69" s="4"/>
      <c r="AD69" s="4"/>
      <c r="AE69" s="4"/>
      <c r="AF69" s="4"/>
      <c r="AG69" s="4"/>
      <c r="AH69" s="4"/>
      <c r="AI69" s="4"/>
    </row>
    <row r="70" spans="1:35" ht="15" customHeight="1" x14ac:dyDescent="0.2">
      <c r="A70" s="262"/>
      <c r="B70" s="128"/>
      <c r="C70" s="133"/>
      <c r="D70" s="134"/>
      <c r="E70" s="135"/>
      <c r="F70" s="209"/>
      <c r="G70" s="149" t="str">
        <f>G72</f>
        <v>Prof.Dr.Kadir SALTALI</v>
      </c>
      <c r="H70" s="241"/>
      <c r="I70" s="212"/>
      <c r="J70" s="149" t="str">
        <f>W59</f>
        <v>Bölüm Öğretim Üyeleri</v>
      </c>
      <c r="K70" s="241"/>
      <c r="L70" s="71"/>
      <c r="M70" s="71"/>
      <c r="N70" s="72"/>
      <c r="P70" s="9" t="s">
        <v>100</v>
      </c>
      <c r="Q70" s="8" t="s">
        <v>101</v>
      </c>
      <c r="R70" s="9">
        <v>2</v>
      </c>
      <c r="S70" s="9">
        <v>0</v>
      </c>
      <c r="T70" s="9">
        <v>2</v>
      </c>
      <c r="U70" s="9">
        <v>2</v>
      </c>
      <c r="V70" s="9">
        <v>3</v>
      </c>
      <c r="W70" s="10" t="s">
        <v>205</v>
      </c>
      <c r="X70" s="4">
        <f>COUNTIF(I$5:I$104,#REF!)</f>
        <v>0</v>
      </c>
      <c r="Y70" s="4" t="e">
        <f>IF(#REF!=X70,0,100)</f>
        <v>#REF!</v>
      </c>
      <c r="Z70" s="4"/>
      <c r="AA70" s="4"/>
      <c r="AB70" s="4"/>
      <c r="AC70" s="4"/>
      <c r="AD70" s="4"/>
      <c r="AE70" s="4"/>
      <c r="AF70" s="4"/>
      <c r="AG70" s="4"/>
      <c r="AH70" s="4"/>
      <c r="AI70" s="4"/>
    </row>
    <row r="71" spans="1:35" ht="15" customHeight="1" x14ac:dyDescent="0.2">
      <c r="A71" s="262"/>
      <c r="B71" s="129" t="s">
        <v>31</v>
      </c>
      <c r="C71" s="133"/>
      <c r="D71" s="134"/>
      <c r="E71" s="135"/>
      <c r="F71" s="224" t="str">
        <f t="shared" ref="F71" si="15">$P$40</f>
        <v>BBB213</v>
      </c>
      <c r="G71" s="149" t="str">
        <f t="shared" ref="G71" si="16">G69</f>
        <v>TOPRAK BİLİMİ</v>
      </c>
      <c r="H71" s="241"/>
      <c r="I71" s="222" t="str">
        <f t="shared" ref="I71" si="17">$P$59</f>
        <v>BBB305</v>
      </c>
      <c r="J71" s="180" t="s">
        <v>164</v>
      </c>
      <c r="K71" s="241"/>
      <c r="L71" s="71"/>
      <c r="M71" s="71"/>
      <c r="N71" s="72"/>
      <c r="P71" s="9" t="s">
        <v>87</v>
      </c>
      <c r="Q71" s="10" t="s">
        <v>88</v>
      </c>
      <c r="R71" s="9">
        <v>3</v>
      </c>
      <c r="S71" s="9">
        <v>0</v>
      </c>
      <c r="T71" s="9">
        <v>3</v>
      </c>
      <c r="U71" s="9"/>
      <c r="V71" s="9">
        <v>5</v>
      </c>
      <c r="W71" s="10" t="s">
        <v>13</v>
      </c>
      <c r="X71" s="4">
        <f>COUNTIF(I$5:I$104,P70)</f>
        <v>2</v>
      </c>
      <c r="Y71" s="4">
        <f>IF(U70=X71,0,100)</f>
        <v>0</v>
      </c>
      <c r="Z71" s="4"/>
      <c r="AA71" s="4"/>
      <c r="AB71" s="4"/>
      <c r="AC71" s="4"/>
      <c r="AD71" s="4"/>
      <c r="AE71" s="4"/>
      <c r="AF71" s="4"/>
      <c r="AG71" s="4"/>
      <c r="AH71" s="4"/>
      <c r="AI71" s="4"/>
    </row>
    <row r="72" spans="1:35" ht="15" customHeight="1" thickBot="1" x14ac:dyDescent="0.25">
      <c r="A72" s="262"/>
      <c r="B72" s="128"/>
      <c r="C72" s="133"/>
      <c r="D72" s="134"/>
      <c r="E72" s="135"/>
      <c r="F72" s="225"/>
      <c r="G72" s="179" t="str">
        <f>W40</f>
        <v>Prof.Dr.Kadir SALTALI</v>
      </c>
      <c r="H72" s="242"/>
      <c r="I72" s="223"/>
      <c r="J72" s="160" t="str">
        <f>W59</f>
        <v>Bölüm Öğretim Üyeleri</v>
      </c>
      <c r="K72" s="242"/>
      <c r="L72" s="75"/>
      <c r="M72" s="75"/>
      <c r="N72" s="76"/>
      <c r="P72" s="9" t="s">
        <v>169</v>
      </c>
      <c r="Q72" s="10" t="s">
        <v>170</v>
      </c>
      <c r="R72" s="9">
        <v>3</v>
      </c>
      <c r="S72" s="9">
        <v>0</v>
      </c>
      <c r="T72" s="9">
        <v>3</v>
      </c>
      <c r="U72" s="9"/>
      <c r="V72" s="9">
        <v>4</v>
      </c>
      <c r="W72" s="9" t="s">
        <v>189</v>
      </c>
      <c r="Z72" s="4"/>
      <c r="AA72" s="4"/>
      <c r="AB72" s="4"/>
      <c r="AC72" s="4"/>
      <c r="AD72" s="4"/>
      <c r="AE72" s="4"/>
      <c r="AF72" s="4"/>
      <c r="AG72" s="4"/>
      <c r="AH72" s="4"/>
      <c r="AI72" s="4"/>
    </row>
    <row r="73" spans="1:35" ht="15" customHeight="1" x14ac:dyDescent="0.2">
      <c r="A73" s="262"/>
      <c r="B73" s="38" t="s">
        <v>36</v>
      </c>
      <c r="C73" s="211" t="str">
        <f>$P$13</f>
        <v>BZF101</v>
      </c>
      <c r="D73" s="148" t="str">
        <f>$Q$13</f>
        <v>FİZİK I</v>
      </c>
      <c r="E73" s="240" t="s">
        <v>211</v>
      </c>
      <c r="F73" s="220" t="s">
        <v>113</v>
      </c>
      <c r="G73" s="170" t="s">
        <v>114</v>
      </c>
      <c r="H73" s="243" t="s">
        <v>212</v>
      </c>
      <c r="I73" s="220" t="s">
        <v>136</v>
      </c>
      <c r="J73" s="170" t="s">
        <v>137</v>
      </c>
      <c r="K73" s="243" t="s">
        <v>213</v>
      </c>
      <c r="L73" s="211" t="s">
        <v>54</v>
      </c>
      <c r="M73" s="170" t="s">
        <v>55</v>
      </c>
      <c r="N73" s="249" t="s">
        <v>155</v>
      </c>
      <c r="P73" s="9" t="s">
        <v>173</v>
      </c>
      <c r="Q73" s="10" t="s">
        <v>174</v>
      </c>
      <c r="R73" s="9">
        <v>3</v>
      </c>
      <c r="S73" s="9">
        <v>0</v>
      </c>
      <c r="T73" s="9">
        <v>3</v>
      </c>
      <c r="U73" s="9"/>
      <c r="V73" s="9">
        <v>4</v>
      </c>
      <c r="W73" s="10" t="s">
        <v>188</v>
      </c>
      <c r="Z73" s="4"/>
      <c r="AA73" s="4"/>
      <c r="AB73" s="4"/>
      <c r="AC73" s="4"/>
      <c r="AD73" s="4"/>
      <c r="AE73" s="4"/>
      <c r="AF73" s="4"/>
      <c r="AG73" s="4"/>
      <c r="AH73" s="4"/>
      <c r="AI73" s="4"/>
    </row>
    <row r="74" spans="1:35" ht="15" customHeight="1" x14ac:dyDescent="0.2">
      <c r="A74" s="262"/>
      <c r="B74" s="39"/>
      <c r="C74" s="212"/>
      <c r="D74" s="150" t="str">
        <f>W13</f>
        <v>Prof. Dr. Ömer SÖĞÜT</v>
      </c>
      <c r="E74" s="241"/>
      <c r="F74" s="209"/>
      <c r="G74" s="171" t="str">
        <f>G78</f>
        <v>Prof.Dr.İ Ersin AKINCI</v>
      </c>
      <c r="H74" s="244"/>
      <c r="I74" s="209"/>
      <c r="J74" s="171" t="str">
        <f>W69</f>
        <v>Prof.Dr.Ahmet KORKMAZ</v>
      </c>
      <c r="K74" s="244"/>
      <c r="L74" s="212"/>
      <c r="M74" s="171" t="str">
        <f>M76</f>
        <v>Prof.Dr.İsmail GÜVENÇ</v>
      </c>
      <c r="N74" s="250"/>
      <c r="P74" s="9"/>
      <c r="Q74" s="21" t="s">
        <v>152</v>
      </c>
      <c r="R74" s="46">
        <f>SUM(R59:R67)</f>
        <v>7</v>
      </c>
      <c r="S74" s="46">
        <f>SUM(S59:S67)</f>
        <v>4</v>
      </c>
      <c r="T74" s="46">
        <f>SUM(T59:T67)</f>
        <v>7</v>
      </c>
      <c r="U74" s="46"/>
      <c r="V74" s="46">
        <f>SUM(V59:V67)</f>
        <v>24</v>
      </c>
      <c r="W74" s="46"/>
      <c r="Z74" s="4"/>
      <c r="AA74" s="4"/>
      <c r="AB74" s="4"/>
      <c r="AC74" s="4"/>
      <c r="AD74" s="4"/>
      <c r="AE74" s="4"/>
      <c r="AF74" s="4"/>
      <c r="AG74" s="4"/>
      <c r="AH74" s="4"/>
      <c r="AI74" s="4"/>
    </row>
    <row r="75" spans="1:35" ht="15" customHeight="1" x14ac:dyDescent="0.2">
      <c r="A75" s="262"/>
      <c r="B75" s="38" t="s">
        <v>50</v>
      </c>
      <c r="C75" s="213" t="str">
        <f t="shared" ref="C75" si="18">$P$13</f>
        <v>BZF101</v>
      </c>
      <c r="D75" s="152" t="str">
        <f>$Q$13</f>
        <v>FİZİK I</v>
      </c>
      <c r="E75" s="241"/>
      <c r="F75" s="208" t="s">
        <v>113</v>
      </c>
      <c r="G75" s="171" t="str">
        <f>G73</f>
        <v>BİTKİ GENETİĞİ</v>
      </c>
      <c r="H75" s="244"/>
      <c r="I75" s="208" t="s">
        <v>136</v>
      </c>
      <c r="J75" s="171" t="s">
        <v>137</v>
      </c>
      <c r="K75" s="244"/>
      <c r="L75" s="213" t="s">
        <v>54</v>
      </c>
      <c r="M75" s="171" t="s">
        <v>55</v>
      </c>
      <c r="N75" s="250"/>
      <c r="P75" s="9"/>
      <c r="Q75" s="17"/>
      <c r="R75" s="12"/>
      <c r="S75" s="12"/>
      <c r="T75" s="12"/>
      <c r="U75" s="12"/>
      <c r="V75" s="12"/>
      <c r="W75" s="12"/>
      <c r="Z75" s="4"/>
      <c r="AA75" s="4"/>
      <c r="AB75" s="4"/>
      <c r="AC75" s="4"/>
      <c r="AD75" s="4"/>
      <c r="AE75" s="4"/>
      <c r="AF75" s="4"/>
      <c r="AG75" s="4"/>
      <c r="AH75" s="4"/>
      <c r="AI75" s="4"/>
    </row>
    <row r="76" spans="1:35" ht="15" customHeight="1" thickBot="1" x14ac:dyDescent="0.25">
      <c r="A76" s="262"/>
      <c r="B76" s="39"/>
      <c r="C76" s="212"/>
      <c r="D76" s="150" t="str">
        <f>W13</f>
        <v>Prof. Dr. Ömer SÖĞÜT</v>
      </c>
      <c r="E76" s="241"/>
      <c r="F76" s="221"/>
      <c r="G76" s="171" t="str">
        <f>G78</f>
        <v>Prof.Dr.İ Ersin AKINCI</v>
      </c>
      <c r="H76" s="244"/>
      <c r="I76" s="210"/>
      <c r="J76" s="56" t="str">
        <f>W69</f>
        <v>Prof.Dr.Ahmet KORKMAZ</v>
      </c>
      <c r="K76" s="245"/>
      <c r="L76" s="214"/>
      <c r="M76" s="56" t="str">
        <f>W93</f>
        <v>Prof.Dr.İsmail GÜVENÇ</v>
      </c>
      <c r="N76" s="251"/>
      <c r="P76" s="269" t="s">
        <v>175</v>
      </c>
      <c r="Q76" s="270"/>
      <c r="R76" s="270"/>
      <c r="S76" s="270"/>
      <c r="T76" s="270"/>
      <c r="U76" s="270"/>
      <c r="V76" s="270"/>
      <c r="W76" s="271"/>
      <c r="X76" s="4">
        <f>COUNTIF(L$5:L$112,P78)</f>
        <v>4</v>
      </c>
      <c r="Y76" s="4">
        <f t="shared" ref="Y76:Y77" si="19">IF(U78=X76,0,100)</f>
        <v>0</v>
      </c>
      <c r="Z76" s="4"/>
      <c r="AA76" s="4"/>
      <c r="AB76" s="4"/>
      <c r="AC76" s="4"/>
      <c r="AD76" s="4"/>
      <c r="AE76" s="4"/>
      <c r="AF76" s="4"/>
      <c r="AG76" s="4"/>
      <c r="AH76" s="4"/>
      <c r="AI76" s="4"/>
    </row>
    <row r="77" spans="1:35" ht="15" customHeight="1" x14ac:dyDescent="0.2">
      <c r="A77" s="262"/>
      <c r="B77" s="38" t="s">
        <v>53</v>
      </c>
      <c r="C77" s="222" t="str">
        <f t="shared" ref="C77" si="20">$P$13</f>
        <v>BZF101</v>
      </c>
      <c r="D77" s="159" t="str">
        <f>$Q$13</f>
        <v>FİZİK I</v>
      </c>
      <c r="E77" s="241"/>
      <c r="F77" s="208" t="s">
        <v>113</v>
      </c>
      <c r="G77" s="171" t="str">
        <f>G73</f>
        <v>BİTKİ GENETİĞİ</v>
      </c>
      <c r="H77" s="244"/>
      <c r="I77" s="220" t="s">
        <v>124</v>
      </c>
      <c r="J77" s="171" t="s">
        <v>207</v>
      </c>
      <c r="K77" s="246" t="s">
        <v>77</v>
      </c>
      <c r="L77" s="211" t="s">
        <v>176</v>
      </c>
      <c r="M77" s="199" t="s">
        <v>177</v>
      </c>
      <c r="N77" s="249" t="s">
        <v>155</v>
      </c>
      <c r="P77" s="46" t="s">
        <v>21</v>
      </c>
      <c r="Q77" s="46" t="s">
        <v>22</v>
      </c>
      <c r="R77" s="46" t="s">
        <v>23</v>
      </c>
      <c r="S77" s="46" t="s">
        <v>24</v>
      </c>
      <c r="T77" s="46" t="s">
        <v>25</v>
      </c>
      <c r="U77" s="46"/>
      <c r="V77" s="46" t="s">
        <v>27</v>
      </c>
      <c r="W77" s="46" t="s">
        <v>28</v>
      </c>
      <c r="X77" s="4">
        <f>COUNTIF(L$5:L$112,P79)</f>
        <v>2</v>
      </c>
      <c r="Y77" s="4">
        <f t="shared" si="19"/>
        <v>0</v>
      </c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spans="1:35" ht="15" customHeight="1" thickBot="1" x14ac:dyDescent="0.25">
      <c r="A78" s="262"/>
      <c r="B78" s="39"/>
      <c r="C78" s="223"/>
      <c r="D78" s="160" t="str">
        <f>W13</f>
        <v>Prof. Dr. Ömer SÖĞÜT</v>
      </c>
      <c r="E78" s="242"/>
      <c r="F78" s="210"/>
      <c r="G78" s="56" t="str">
        <f>W39</f>
        <v>Prof.Dr.İ Ersin AKINCI</v>
      </c>
      <c r="H78" s="245"/>
      <c r="I78" s="209"/>
      <c r="J78" s="171" t="str">
        <f>W67</f>
        <v>Doç.Dr.Tülin ÖZSİSLİ</v>
      </c>
      <c r="K78" s="247"/>
      <c r="L78" s="212"/>
      <c r="M78" s="200" t="str">
        <f>M80</f>
        <v>Prof.Dr.İsmail GÜVENÇ</v>
      </c>
      <c r="N78" s="250"/>
      <c r="P78" s="9" t="s">
        <v>41</v>
      </c>
      <c r="Q78" s="8" t="s">
        <v>42</v>
      </c>
      <c r="R78" s="9">
        <v>2</v>
      </c>
      <c r="S78" s="9">
        <v>2</v>
      </c>
      <c r="T78" s="9">
        <v>3</v>
      </c>
      <c r="U78" s="9">
        <v>4</v>
      </c>
      <c r="V78" s="9">
        <v>4</v>
      </c>
      <c r="W78" s="10" t="s">
        <v>57</v>
      </c>
      <c r="X78" s="4">
        <f>COUNTIF(L$5:L$112,P81)</f>
        <v>2</v>
      </c>
      <c r="Y78" s="4">
        <f>IF(U81=X78,0,100)</f>
        <v>0</v>
      </c>
      <c r="Z78" s="4"/>
      <c r="AA78" s="4"/>
      <c r="AB78" s="4"/>
      <c r="AC78" s="4"/>
      <c r="AD78" s="4"/>
      <c r="AE78" s="4"/>
      <c r="AF78" s="4"/>
      <c r="AG78" s="4"/>
      <c r="AH78" s="4"/>
      <c r="AI78" s="4"/>
    </row>
    <row r="79" spans="1:35" ht="15" customHeight="1" x14ac:dyDescent="0.2">
      <c r="A79" s="262"/>
      <c r="B79" s="38" t="s">
        <v>59</v>
      </c>
      <c r="C79" s="98"/>
      <c r="D79" s="74"/>
      <c r="E79" s="95"/>
      <c r="F79" s="98"/>
      <c r="G79" s="50"/>
      <c r="H79" s="95"/>
      <c r="I79" s="208" t="s">
        <v>124</v>
      </c>
      <c r="J79" s="171" t="s">
        <v>207</v>
      </c>
      <c r="K79" s="247"/>
      <c r="L79" s="213" t="s">
        <v>176</v>
      </c>
      <c r="M79" s="201" t="s">
        <v>177</v>
      </c>
      <c r="N79" s="250"/>
      <c r="P79" s="9" t="s">
        <v>178</v>
      </c>
      <c r="Q79" s="8" t="s">
        <v>179</v>
      </c>
      <c r="R79" s="9">
        <v>0</v>
      </c>
      <c r="S79" s="9">
        <v>2</v>
      </c>
      <c r="T79" s="9">
        <v>0</v>
      </c>
      <c r="U79" s="9">
        <v>2</v>
      </c>
      <c r="V79" s="9">
        <v>4</v>
      </c>
      <c r="W79" s="23" t="s">
        <v>165</v>
      </c>
      <c r="X79" s="4">
        <f>COUNTIF(L$5:L$112,#REF!)</f>
        <v>0</v>
      </c>
      <c r="Y79" s="4" t="e">
        <f>IF(#REF!=X79,0,100)</f>
        <v>#REF!</v>
      </c>
      <c r="Z79" s="4"/>
      <c r="AA79" s="4"/>
      <c r="AB79" s="4"/>
      <c r="AC79" s="4"/>
      <c r="AD79" s="4"/>
      <c r="AE79" s="4"/>
      <c r="AF79" s="4"/>
      <c r="AG79" s="4"/>
      <c r="AH79" s="4"/>
      <c r="AI79" s="4"/>
    </row>
    <row r="80" spans="1:35" ht="15" customHeight="1" thickBot="1" x14ac:dyDescent="0.25">
      <c r="A80" s="262"/>
      <c r="B80" s="39"/>
      <c r="C80" s="99"/>
      <c r="D80" s="71"/>
      <c r="E80" s="96"/>
      <c r="F80" s="99"/>
      <c r="G80" s="51"/>
      <c r="H80" s="96"/>
      <c r="I80" s="210"/>
      <c r="J80" s="56" t="str">
        <f>W67</f>
        <v>Doç.Dr.Tülin ÖZSİSLİ</v>
      </c>
      <c r="K80" s="248"/>
      <c r="L80" s="214"/>
      <c r="M80" s="56" t="str">
        <f>W91</f>
        <v>Prof.Dr.İsmail GÜVENÇ</v>
      </c>
      <c r="N80" s="251"/>
      <c r="P80" s="9" t="s">
        <v>283</v>
      </c>
      <c r="Q80" s="8" t="s">
        <v>81</v>
      </c>
      <c r="R80" s="9">
        <v>2</v>
      </c>
      <c r="S80" s="9">
        <v>2</v>
      </c>
      <c r="T80" s="9">
        <v>3</v>
      </c>
      <c r="U80" s="9">
        <v>4</v>
      </c>
      <c r="V80" s="9">
        <v>4</v>
      </c>
      <c r="W80" s="10" t="s">
        <v>18</v>
      </c>
      <c r="X80" s="4">
        <f>COUNTIF(L$5:L$112,#REF!)</f>
        <v>0</v>
      </c>
      <c r="Y80" s="4" t="e">
        <f>IF(#REF!=X80,0,100)</f>
        <v>#REF!</v>
      </c>
      <c r="Z80" s="4"/>
      <c r="AA80" s="4"/>
      <c r="AB80" s="4"/>
      <c r="AC80" s="4"/>
      <c r="AD80" s="4"/>
      <c r="AE80" s="4"/>
      <c r="AF80" s="4"/>
      <c r="AG80" s="4"/>
      <c r="AH80" s="4"/>
      <c r="AI80" s="4"/>
    </row>
    <row r="81" spans="1:35" ht="15" customHeight="1" x14ac:dyDescent="0.2">
      <c r="A81" s="261" t="s">
        <v>180</v>
      </c>
      <c r="B81" s="127" t="s">
        <v>7</v>
      </c>
      <c r="C81" s="99"/>
      <c r="D81" s="71"/>
      <c r="E81" s="96"/>
      <c r="F81" s="220" t="s">
        <v>111</v>
      </c>
      <c r="G81" s="170" t="s">
        <v>112</v>
      </c>
      <c r="H81" s="273" t="s">
        <v>212</v>
      </c>
      <c r="I81" s="113" t="s">
        <v>169</v>
      </c>
      <c r="J81" s="190" t="s">
        <v>187</v>
      </c>
      <c r="K81" s="246" t="s">
        <v>77</v>
      </c>
      <c r="L81" s="74"/>
      <c r="M81" s="74"/>
      <c r="N81" s="73"/>
      <c r="P81" s="9" t="s">
        <v>156</v>
      </c>
      <c r="Q81" s="8" t="s">
        <v>157</v>
      </c>
      <c r="R81" s="9">
        <v>2</v>
      </c>
      <c r="S81" s="9">
        <v>0</v>
      </c>
      <c r="T81" s="9">
        <v>2</v>
      </c>
      <c r="U81" s="9">
        <v>2</v>
      </c>
      <c r="V81" s="9">
        <v>3</v>
      </c>
      <c r="W81" s="10" t="s">
        <v>18</v>
      </c>
      <c r="Z81" s="4"/>
      <c r="AA81" s="4"/>
      <c r="AB81" s="4"/>
      <c r="AC81" s="4"/>
      <c r="AD81" s="4"/>
      <c r="AE81" s="4"/>
      <c r="AF81" s="4"/>
      <c r="AG81" s="4"/>
      <c r="AH81" s="4"/>
      <c r="AI81" s="4"/>
    </row>
    <row r="82" spans="1:35" ht="15" customHeight="1" x14ac:dyDescent="0.2">
      <c r="A82" s="262"/>
      <c r="B82" s="128"/>
      <c r="C82" s="99"/>
      <c r="D82" s="71"/>
      <c r="E82" s="96"/>
      <c r="F82" s="209"/>
      <c r="G82" s="172" t="str">
        <f>G84</f>
        <v>Doç. Dr. Yusuf NİKPEYMA</v>
      </c>
      <c r="H82" s="274"/>
      <c r="I82" s="114">
        <v>0.33333333333333331</v>
      </c>
      <c r="J82" s="191" t="str">
        <f>W72</f>
        <v>Dr.Ö.Ü.Ali GÜLLÜ</v>
      </c>
      <c r="K82" s="247"/>
      <c r="L82" s="71"/>
      <c r="M82" s="71"/>
      <c r="N82" s="72"/>
      <c r="P82" s="9" t="s">
        <v>102</v>
      </c>
      <c r="Q82" s="8" t="s">
        <v>103</v>
      </c>
      <c r="R82" s="9">
        <v>2</v>
      </c>
      <c r="S82" s="9">
        <v>0</v>
      </c>
      <c r="T82" s="9">
        <v>2</v>
      </c>
      <c r="U82" s="9">
        <v>2</v>
      </c>
      <c r="V82" s="9">
        <v>3</v>
      </c>
      <c r="W82" s="10" t="s">
        <v>285</v>
      </c>
      <c r="X82" s="4">
        <f>COUNTIF(L$5:L$112,P88)</f>
        <v>2</v>
      </c>
      <c r="Y82" s="4">
        <f>IF(U88=X82,0,100)</f>
        <v>0</v>
      </c>
      <c r="Z82" s="4"/>
      <c r="AA82" s="4"/>
      <c r="AB82" s="4"/>
      <c r="AC82" s="4"/>
      <c r="AD82" s="4"/>
      <c r="AE82" s="4"/>
      <c r="AF82" s="4"/>
      <c r="AG82" s="4"/>
      <c r="AH82" s="4"/>
      <c r="AI82" s="4"/>
    </row>
    <row r="83" spans="1:35" ht="15" customHeight="1" x14ac:dyDescent="0.2">
      <c r="A83" s="262"/>
      <c r="B83" s="130" t="s">
        <v>15</v>
      </c>
      <c r="C83" s="99"/>
      <c r="D83" s="71"/>
      <c r="E83" s="96"/>
      <c r="F83" s="208" t="s">
        <v>111</v>
      </c>
      <c r="G83" s="173" t="s">
        <v>112</v>
      </c>
      <c r="H83" s="274"/>
      <c r="I83" s="115" t="s">
        <v>169</v>
      </c>
      <c r="J83" s="192" t="s">
        <v>187</v>
      </c>
      <c r="K83" s="247"/>
      <c r="L83" s="71"/>
      <c r="M83" s="71"/>
      <c r="N83" s="72"/>
      <c r="P83" s="9" t="s">
        <v>138</v>
      </c>
      <c r="Q83" s="8" t="s">
        <v>139</v>
      </c>
      <c r="R83" s="9">
        <v>2</v>
      </c>
      <c r="S83" s="9">
        <v>0</v>
      </c>
      <c r="T83" s="9">
        <v>2</v>
      </c>
      <c r="U83" s="9">
        <v>2</v>
      </c>
      <c r="V83" s="9">
        <v>3</v>
      </c>
      <c r="W83" s="10" t="s">
        <v>13</v>
      </c>
      <c r="X83" s="5"/>
      <c r="Y83" s="4">
        <f>IF(U89=X83,0,100)</f>
        <v>100</v>
      </c>
      <c r="Z83" s="4"/>
      <c r="AA83" s="4"/>
      <c r="AB83" s="4"/>
      <c r="AC83" s="4"/>
      <c r="AD83" s="4"/>
      <c r="AE83" s="4"/>
      <c r="AF83" s="4"/>
      <c r="AG83" s="4"/>
      <c r="AH83" s="4"/>
      <c r="AI83" s="4"/>
    </row>
    <row r="84" spans="1:35" ht="15" customHeight="1" thickBot="1" x14ac:dyDescent="0.25">
      <c r="A84" s="262"/>
      <c r="B84" s="128"/>
      <c r="C84" s="99"/>
      <c r="D84" s="71"/>
      <c r="E84" s="96"/>
      <c r="F84" s="210"/>
      <c r="G84" s="56" t="str">
        <f>W37</f>
        <v>Doç. Dr. Yusuf NİKPEYMA</v>
      </c>
      <c r="H84" s="275"/>
      <c r="I84" s="116">
        <v>0.42708333333333331</v>
      </c>
      <c r="J84" s="53" t="str">
        <f>W72</f>
        <v>Dr.Ö.Ü.Ali GÜLLÜ</v>
      </c>
      <c r="K84" s="248"/>
      <c r="L84" s="71"/>
      <c r="M84" s="71"/>
      <c r="N84" s="72"/>
      <c r="P84" s="9"/>
      <c r="Q84" s="8" t="s">
        <v>284</v>
      </c>
      <c r="R84" s="9"/>
      <c r="S84" s="9"/>
      <c r="T84" s="9"/>
      <c r="U84" s="9"/>
      <c r="V84" s="9">
        <v>3</v>
      </c>
      <c r="W84" s="8"/>
      <c r="X84" s="4">
        <f>COUNTIF(L$5:L$112,P90)</f>
        <v>2</v>
      </c>
      <c r="Y84" s="4">
        <f>IF(U90=X84,0,100)</f>
        <v>0</v>
      </c>
      <c r="Z84" s="4"/>
      <c r="AA84" s="4"/>
      <c r="AB84" s="4"/>
      <c r="AC84" s="4"/>
      <c r="AD84" s="4"/>
      <c r="AE84" s="4"/>
      <c r="AF84" s="4"/>
      <c r="AG84" s="4"/>
      <c r="AH84" s="4"/>
      <c r="AI84" s="4"/>
    </row>
    <row r="85" spans="1:35" ht="15" customHeight="1" x14ac:dyDescent="0.2">
      <c r="A85" s="262"/>
      <c r="B85" s="129" t="s">
        <v>20</v>
      </c>
      <c r="C85" s="99"/>
      <c r="D85" s="71"/>
      <c r="E85" s="96"/>
      <c r="F85" s="231" t="s">
        <v>121</v>
      </c>
      <c r="G85" s="181" t="s">
        <v>122</v>
      </c>
      <c r="H85" s="240" t="s">
        <v>212</v>
      </c>
      <c r="I85" s="91"/>
      <c r="J85" s="77"/>
      <c r="K85" s="92"/>
      <c r="L85" s="71"/>
      <c r="M85" s="71"/>
      <c r="N85" s="72"/>
      <c r="P85" s="9"/>
      <c r="Q85" s="8" t="s">
        <v>58</v>
      </c>
      <c r="R85" s="9"/>
      <c r="S85" s="9"/>
      <c r="T85" s="9"/>
      <c r="U85" s="9"/>
      <c r="V85" s="9">
        <v>3</v>
      </c>
      <c r="W85" s="8"/>
      <c r="X85" s="4">
        <f>COUNTIF(L$5:L$112,O94)</f>
        <v>0</v>
      </c>
      <c r="Y85" s="4">
        <f>IF(T100=X85,0,100)</f>
        <v>0</v>
      </c>
      <c r="Z85" s="4"/>
      <c r="AA85" s="4"/>
      <c r="AB85" s="4"/>
      <c r="AC85" s="4"/>
      <c r="AD85" s="4"/>
      <c r="AE85" s="4"/>
      <c r="AF85" s="4"/>
      <c r="AG85" s="4"/>
      <c r="AH85" s="4"/>
      <c r="AI85" s="4"/>
    </row>
    <row r="86" spans="1:35" ht="15" customHeight="1" x14ac:dyDescent="0.2">
      <c r="A86" s="262"/>
      <c r="B86" s="128"/>
      <c r="C86" s="99"/>
      <c r="D86" s="71"/>
      <c r="E86" s="96"/>
      <c r="F86" s="229"/>
      <c r="G86" s="182" t="str">
        <f>G88</f>
        <v>Dr. Öğr. Üyesi Tarık YÖRÜKOĞLU</v>
      </c>
      <c r="H86" s="241"/>
      <c r="I86" s="89"/>
      <c r="J86" s="69"/>
      <c r="K86" s="93"/>
      <c r="L86" s="71"/>
      <c r="M86" s="71"/>
      <c r="N86" s="72"/>
      <c r="P86" s="9"/>
      <c r="Q86" s="8" t="s">
        <v>166</v>
      </c>
      <c r="R86" s="9"/>
      <c r="S86" s="9"/>
      <c r="T86" s="9"/>
      <c r="U86" s="9"/>
      <c r="V86" s="9">
        <v>3</v>
      </c>
      <c r="W86" s="8"/>
      <c r="X86" s="4">
        <f>COUNTIF(L$5:L$112,P92)</f>
        <v>2</v>
      </c>
      <c r="Y86" s="4">
        <f>IF(U92=X86,0,100)</f>
        <v>0</v>
      </c>
      <c r="Z86" s="4"/>
      <c r="AA86" s="4"/>
      <c r="AB86" s="4"/>
      <c r="AC86" s="4"/>
      <c r="AD86" s="4"/>
      <c r="AE86" s="4"/>
      <c r="AF86" s="4"/>
      <c r="AG86" s="4"/>
      <c r="AH86" s="4"/>
      <c r="AI86" s="4"/>
    </row>
    <row r="87" spans="1:35" ht="15" customHeight="1" x14ac:dyDescent="0.2">
      <c r="A87" s="262"/>
      <c r="B87" s="129" t="s">
        <v>31</v>
      </c>
      <c r="C87" s="99"/>
      <c r="D87" s="71"/>
      <c r="E87" s="96"/>
      <c r="F87" s="226" t="s">
        <v>121</v>
      </c>
      <c r="G87" s="182" t="str">
        <f>G85</f>
        <v>GIDA GÜVENLİĞİ VE MEVZUATI (SEÇ)</v>
      </c>
      <c r="H87" s="241"/>
      <c r="I87" s="89"/>
      <c r="J87" s="69"/>
      <c r="K87" s="93"/>
      <c r="L87" s="71"/>
      <c r="M87" s="71"/>
      <c r="N87" s="72"/>
      <c r="P87" s="269" t="s">
        <v>181</v>
      </c>
      <c r="Q87" s="270"/>
      <c r="R87" s="270"/>
      <c r="S87" s="270"/>
      <c r="T87" s="270"/>
      <c r="U87" s="270"/>
      <c r="V87" s="271"/>
      <c r="W87" s="8"/>
      <c r="Z87" s="4"/>
      <c r="AA87" s="4"/>
      <c r="AB87" s="4"/>
      <c r="AC87" s="4"/>
      <c r="AD87" s="4"/>
      <c r="AE87" s="4"/>
      <c r="AF87" s="4"/>
      <c r="AG87" s="4"/>
      <c r="AH87" s="4"/>
      <c r="AI87" s="4"/>
    </row>
    <row r="88" spans="1:35" ht="15" customHeight="1" thickBot="1" x14ac:dyDescent="0.25">
      <c r="A88" s="262"/>
      <c r="B88" s="128"/>
      <c r="C88" s="99"/>
      <c r="D88" s="71"/>
      <c r="E88" s="96"/>
      <c r="F88" s="227"/>
      <c r="G88" s="63" t="str">
        <f>W44</f>
        <v>Dr. Öğr. Üyesi Tarık YÖRÜKOĞLU</v>
      </c>
      <c r="H88" s="242"/>
      <c r="I88" s="89"/>
      <c r="J88" s="69"/>
      <c r="K88" s="93"/>
      <c r="L88" s="71"/>
      <c r="M88" s="71"/>
      <c r="N88" s="72"/>
      <c r="P88" s="9" t="s">
        <v>182</v>
      </c>
      <c r="Q88" s="8" t="s">
        <v>183</v>
      </c>
      <c r="R88" s="9">
        <v>2</v>
      </c>
      <c r="S88" s="9">
        <v>0</v>
      </c>
      <c r="T88" s="9">
        <v>2</v>
      </c>
      <c r="U88" s="9">
        <v>2</v>
      </c>
      <c r="V88" s="9">
        <v>3</v>
      </c>
      <c r="W88" s="10" t="s">
        <v>18</v>
      </c>
      <c r="Z88" s="4"/>
      <c r="AA88" s="4"/>
      <c r="AB88" s="4"/>
      <c r="AC88" s="4"/>
      <c r="AD88" s="4"/>
      <c r="AE88" s="4"/>
      <c r="AF88" s="4"/>
      <c r="AG88" s="4"/>
      <c r="AH88" s="4"/>
      <c r="AI88" s="4"/>
    </row>
    <row r="89" spans="1:35" ht="15" customHeight="1" x14ac:dyDescent="0.2">
      <c r="A89" s="262"/>
      <c r="B89" s="131">
        <v>0.43055555555555558</v>
      </c>
      <c r="C89" s="99"/>
      <c r="D89" s="71"/>
      <c r="E89" s="96"/>
      <c r="F89" s="231" t="s">
        <v>150</v>
      </c>
      <c r="G89" s="183" t="s">
        <v>190</v>
      </c>
      <c r="H89" s="240" t="s">
        <v>77</v>
      </c>
      <c r="I89" s="89"/>
      <c r="J89" s="69"/>
      <c r="K89" s="93"/>
      <c r="L89" s="71"/>
      <c r="M89" s="71"/>
      <c r="N89" s="72"/>
      <c r="P89" s="9" t="s">
        <v>126</v>
      </c>
      <c r="Q89" s="8" t="s">
        <v>127</v>
      </c>
      <c r="R89" s="9">
        <v>2</v>
      </c>
      <c r="S89" s="9">
        <v>0</v>
      </c>
      <c r="T89" s="9">
        <v>2</v>
      </c>
      <c r="U89" s="9">
        <v>2</v>
      </c>
      <c r="V89" s="9">
        <v>3</v>
      </c>
      <c r="W89" s="10" t="s">
        <v>46</v>
      </c>
      <c r="Z89" s="4"/>
      <c r="AA89" s="4"/>
      <c r="AB89" s="4"/>
      <c r="AC89" s="4"/>
      <c r="AD89" s="4"/>
      <c r="AE89" s="4"/>
      <c r="AF89" s="4"/>
      <c r="AG89" s="4"/>
      <c r="AH89" s="4"/>
      <c r="AI89" s="4"/>
    </row>
    <row r="90" spans="1:35" ht="15" customHeight="1" x14ac:dyDescent="0.2">
      <c r="A90" s="262"/>
      <c r="B90" s="132"/>
      <c r="C90" s="99"/>
      <c r="D90" s="71"/>
      <c r="E90" s="96"/>
      <c r="F90" s="229"/>
      <c r="G90" s="184" t="str">
        <f>G92</f>
        <v>Prof. Dr. Serkan ÜNSAL</v>
      </c>
      <c r="H90" s="241"/>
      <c r="I90" s="89"/>
      <c r="J90" s="69"/>
      <c r="K90" s="93"/>
      <c r="L90" s="71"/>
      <c r="M90" s="71"/>
      <c r="N90" s="72"/>
      <c r="P90" s="9" t="s">
        <v>148</v>
      </c>
      <c r="Q90" s="8" t="s">
        <v>149</v>
      </c>
      <c r="R90" s="9">
        <v>2</v>
      </c>
      <c r="S90" s="9">
        <v>0</v>
      </c>
      <c r="T90" s="9">
        <v>2</v>
      </c>
      <c r="U90" s="9">
        <v>2</v>
      </c>
      <c r="V90" s="9">
        <v>3</v>
      </c>
      <c r="W90" s="10" t="s">
        <v>46</v>
      </c>
      <c r="Z90" s="4"/>
      <c r="AA90" s="4"/>
      <c r="AB90" s="4"/>
      <c r="AC90" s="4"/>
      <c r="AD90" s="4"/>
      <c r="AE90" s="4"/>
      <c r="AF90" s="4"/>
      <c r="AG90" s="4"/>
      <c r="AH90" s="4"/>
      <c r="AI90" s="4"/>
    </row>
    <row r="91" spans="1:35" ht="15" customHeight="1" x14ac:dyDescent="0.2">
      <c r="A91" s="262"/>
      <c r="B91" s="132"/>
      <c r="C91" s="99"/>
      <c r="D91" s="71"/>
      <c r="E91" s="96"/>
      <c r="F91" s="226" t="s">
        <v>150</v>
      </c>
      <c r="G91" s="185" t="str">
        <f>G89</f>
        <v>Öğretim İlke ve Yöntemleri</v>
      </c>
      <c r="H91" s="241"/>
      <c r="I91" s="89"/>
      <c r="J91" s="69"/>
      <c r="K91" s="93"/>
      <c r="L91" s="71"/>
      <c r="M91" s="71"/>
      <c r="N91" s="72"/>
      <c r="P91" s="9" t="s">
        <v>176</v>
      </c>
      <c r="Q91" s="8" t="s">
        <v>177</v>
      </c>
      <c r="R91" s="9">
        <v>2</v>
      </c>
      <c r="S91" s="9">
        <v>0</v>
      </c>
      <c r="T91" s="9">
        <v>2</v>
      </c>
      <c r="U91" s="9">
        <v>2</v>
      </c>
      <c r="V91" s="9">
        <v>3</v>
      </c>
      <c r="W91" s="10" t="s">
        <v>57</v>
      </c>
      <c r="Z91" s="4"/>
      <c r="AA91" s="4"/>
      <c r="AB91" s="4"/>
      <c r="AC91" s="4"/>
      <c r="AD91" s="4"/>
      <c r="AE91" s="4"/>
      <c r="AF91" s="4"/>
      <c r="AG91" s="4"/>
      <c r="AH91" s="4"/>
      <c r="AI91" s="4"/>
    </row>
    <row r="92" spans="1:35" ht="15" customHeight="1" thickBot="1" x14ac:dyDescent="0.25">
      <c r="A92" s="262"/>
      <c r="B92" s="131">
        <v>0.52430555555555558</v>
      </c>
      <c r="C92" s="100"/>
      <c r="D92" s="75"/>
      <c r="E92" s="97"/>
      <c r="F92" s="227"/>
      <c r="G92" s="64" t="str">
        <f>W53</f>
        <v>Prof. Dr. Serkan ÜNSAL</v>
      </c>
      <c r="H92" s="242"/>
      <c r="I92" s="117"/>
      <c r="J92" s="79"/>
      <c r="K92" s="118"/>
      <c r="L92" s="71"/>
      <c r="M92" s="71"/>
      <c r="N92" s="72"/>
      <c r="P92" s="9" t="s">
        <v>171</v>
      </c>
      <c r="Q92" s="8" t="s">
        <v>172</v>
      </c>
      <c r="R92" s="9">
        <v>2</v>
      </c>
      <c r="S92" s="9">
        <v>0</v>
      </c>
      <c r="T92" s="9">
        <v>2</v>
      </c>
      <c r="U92" s="9">
        <v>2</v>
      </c>
      <c r="V92" s="9">
        <v>3</v>
      </c>
      <c r="W92" s="10" t="s">
        <v>204</v>
      </c>
      <c r="Z92" s="4"/>
      <c r="AA92" s="4"/>
      <c r="AB92" s="4"/>
      <c r="AC92" s="4"/>
      <c r="AD92" s="4"/>
      <c r="AE92" s="4"/>
      <c r="AF92" s="4"/>
      <c r="AG92" s="4"/>
      <c r="AH92" s="4"/>
      <c r="AI92" s="4"/>
    </row>
    <row r="93" spans="1:35" ht="15" customHeight="1" thickTop="1" x14ac:dyDescent="0.2">
      <c r="A93" s="262"/>
      <c r="B93" s="38" t="s">
        <v>36</v>
      </c>
      <c r="C93" s="211" t="s">
        <v>61</v>
      </c>
      <c r="D93" s="148" t="s">
        <v>62</v>
      </c>
      <c r="E93" s="255" t="s">
        <v>77</v>
      </c>
      <c r="F93" s="231" t="s">
        <v>141</v>
      </c>
      <c r="G93" s="181" t="s">
        <v>142</v>
      </c>
      <c r="H93" s="243" t="s">
        <v>212</v>
      </c>
      <c r="I93" s="119"/>
      <c r="J93" s="80"/>
      <c r="K93" s="120"/>
      <c r="L93" s="69"/>
      <c r="M93" s="69"/>
      <c r="N93" s="70"/>
      <c r="P93" s="9" t="s">
        <v>54</v>
      </c>
      <c r="Q93" s="8" t="s">
        <v>55</v>
      </c>
      <c r="R93" s="9">
        <v>2</v>
      </c>
      <c r="S93" s="9">
        <v>0</v>
      </c>
      <c r="T93" s="9">
        <v>2</v>
      </c>
      <c r="U93" s="9">
        <v>2</v>
      </c>
      <c r="V93" s="9">
        <v>3</v>
      </c>
      <c r="W93" s="10" t="s">
        <v>57</v>
      </c>
      <c r="Z93" s="4"/>
      <c r="AA93" s="4"/>
      <c r="AB93" s="4"/>
      <c r="AC93" s="4"/>
      <c r="AD93" s="4"/>
      <c r="AE93" s="4"/>
      <c r="AF93" s="4"/>
      <c r="AG93" s="4"/>
      <c r="AH93" s="4"/>
      <c r="AI93" s="4"/>
    </row>
    <row r="94" spans="1:35" ht="15" customHeight="1" x14ac:dyDescent="0.2">
      <c r="A94" s="262"/>
      <c r="B94" s="39"/>
      <c r="C94" s="215"/>
      <c r="D94" s="150" t="str">
        <f>W20</f>
        <v>Dr.Ö.Ü.Sait ÜSTÜN</v>
      </c>
      <c r="E94" s="256"/>
      <c r="F94" s="229"/>
      <c r="G94" s="182" t="str">
        <f>G100</f>
        <v>Prof.Dr.Halil YENİNAR</v>
      </c>
      <c r="H94" s="244"/>
      <c r="I94" s="89"/>
      <c r="J94" s="69"/>
      <c r="K94" s="93"/>
      <c r="L94" s="69"/>
      <c r="M94" s="69"/>
      <c r="N94" s="70"/>
      <c r="O94" s="49"/>
      <c r="P94" s="12"/>
      <c r="Q94" s="17"/>
      <c r="R94" s="12"/>
      <c r="S94" s="12"/>
      <c r="T94" s="12"/>
      <c r="U94" s="12"/>
      <c r="V94" s="12"/>
      <c r="W94" s="26"/>
      <c r="Z94" s="4"/>
      <c r="AA94" s="4"/>
      <c r="AB94" s="4"/>
      <c r="AC94" s="4"/>
      <c r="AD94" s="4"/>
      <c r="AE94" s="4"/>
      <c r="AF94" s="4"/>
      <c r="AG94" s="4"/>
      <c r="AH94" s="4"/>
      <c r="AI94" s="4"/>
    </row>
    <row r="95" spans="1:35" ht="15" customHeight="1" x14ac:dyDescent="0.2">
      <c r="A95" s="262"/>
      <c r="B95" s="38" t="s">
        <v>50</v>
      </c>
      <c r="C95" s="212" t="s">
        <v>61</v>
      </c>
      <c r="D95" s="152" t="s">
        <v>62</v>
      </c>
      <c r="E95" s="256"/>
      <c r="F95" s="226" t="s">
        <v>141</v>
      </c>
      <c r="G95" s="182" t="str">
        <f>G93</f>
        <v>ARICILIK (SEÇ)</v>
      </c>
      <c r="H95" s="244"/>
      <c r="I95" s="89"/>
      <c r="J95" s="69"/>
      <c r="K95" s="93"/>
      <c r="L95" s="69"/>
      <c r="M95" s="69"/>
      <c r="N95" s="70"/>
      <c r="P95" s="12"/>
      <c r="Q95" s="17"/>
      <c r="R95" s="12"/>
      <c r="S95" s="12"/>
      <c r="T95" s="12"/>
      <c r="U95" s="12"/>
      <c r="V95" s="12"/>
      <c r="W95" s="26"/>
      <c r="Z95" s="4"/>
      <c r="AA95" s="4"/>
      <c r="AB95" s="4"/>
      <c r="AC95" s="4"/>
      <c r="AD95" s="4"/>
      <c r="AE95" s="4"/>
      <c r="AF95" s="4"/>
      <c r="AG95" s="4"/>
      <c r="AH95" s="4"/>
      <c r="AI95" s="4"/>
    </row>
    <row r="96" spans="1:35" s="4" customFormat="1" ht="15" customHeight="1" thickBot="1" x14ac:dyDescent="0.25">
      <c r="A96" s="262"/>
      <c r="B96" s="39"/>
      <c r="C96" s="212"/>
      <c r="D96" s="150" t="str">
        <f>W20</f>
        <v>Dr.Ö.Ü.Sait ÜSTÜN</v>
      </c>
      <c r="E96" s="256"/>
      <c r="F96" s="228"/>
      <c r="G96" s="182" t="str">
        <f>G100</f>
        <v>Prof.Dr.Halil YENİNAR</v>
      </c>
      <c r="H96" s="244"/>
      <c r="I96" s="90"/>
      <c r="J96" s="78"/>
      <c r="K96" s="94"/>
      <c r="L96" s="69"/>
      <c r="M96" s="69"/>
      <c r="N96" s="70"/>
      <c r="O96" s="5"/>
      <c r="P96" s="12"/>
      <c r="Q96" s="17"/>
      <c r="R96" s="12"/>
      <c r="S96" s="12"/>
      <c r="T96" s="12"/>
      <c r="U96" s="12"/>
      <c r="V96" s="12"/>
      <c r="W96" s="26"/>
    </row>
    <row r="97" spans="1:23" s="4" customFormat="1" ht="15" customHeight="1" x14ac:dyDescent="0.2">
      <c r="A97" s="262"/>
      <c r="B97" s="38" t="s">
        <v>53</v>
      </c>
      <c r="C97" s="213" t="s">
        <v>61</v>
      </c>
      <c r="D97" s="152" t="s">
        <v>62</v>
      </c>
      <c r="E97" s="256"/>
      <c r="F97" s="226" t="s">
        <v>141</v>
      </c>
      <c r="G97" s="182" t="str">
        <f>G93</f>
        <v>ARICILIK (SEÇ)</v>
      </c>
      <c r="H97" s="244"/>
      <c r="I97" s="121" t="s">
        <v>173</v>
      </c>
      <c r="J97" s="193" t="s">
        <v>184</v>
      </c>
      <c r="K97" s="255" t="s">
        <v>77</v>
      </c>
      <c r="L97" s="69"/>
      <c r="M97" s="69"/>
      <c r="N97" s="70"/>
      <c r="O97" s="5"/>
      <c r="P97" s="5"/>
      <c r="Q97" s="5"/>
      <c r="R97" s="5"/>
      <c r="S97" s="5"/>
      <c r="T97" s="5"/>
      <c r="U97" s="5"/>
      <c r="V97" s="5"/>
      <c r="W97" s="5"/>
    </row>
    <row r="98" spans="1:23" s="4" customFormat="1" ht="15" customHeight="1" thickBot="1" x14ac:dyDescent="0.25">
      <c r="A98" s="262"/>
      <c r="B98" s="39"/>
      <c r="C98" s="214"/>
      <c r="D98" s="62" t="str">
        <f>W20</f>
        <v>Dr.Ö.Ü.Sait ÜSTÜN</v>
      </c>
      <c r="E98" s="257"/>
      <c r="F98" s="229"/>
      <c r="G98" s="182" t="str">
        <f>G100</f>
        <v>Prof.Dr.Halil YENİNAR</v>
      </c>
      <c r="H98" s="244"/>
      <c r="I98" s="122">
        <v>0.63888888888888895</v>
      </c>
      <c r="J98" s="194" t="str">
        <f>W73</f>
        <v>Doç. Dr. Levent YAKAR</v>
      </c>
      <c r="K98" s="256"/>
      <c r="L98" s="69"/>
      <c r="M98" s="69"/>
      <c r="N98" s="70"/>
      <c r="O98" s="5"/>
      <c r="P98" s="9"/>
      <c r="Q98" s="21" t="s">
        <v>152</v>
      </c>
      <c r="R98" s="46">
        <f>SUM(R78:R86)</f>
        <v>10</v>
      </c>
      <c r="S98" s="46">
        <f>SUM(S78:S86)</f>
        <v>6</v>
      </c>
      <c r="T98" s="46">
        <f>SUM(T78:T86)</f>
        <v>12</v>
      </c>
      <c r="U98" s="46"/>
      <c r="V98" s="46">
        <f>SUM(V78:V86)</f>
        <v>30</v>
      </c>
      <c r="W98" s="24"/>
    </row>
    <row r="99" spans="1:23" s="4" customFormat="1" ht="15" customHeight="1" x14ac:dyDescent="0.2">
      <c r="A99" s="262"/>
      <c r="B99" s="38" t="s">
        <v>59</v>
      </c>
      <c r="C99" s="98"/>
      <c r="D99" s="74"/>
      <c r="E99" s="95"/>
      <c r="F99" s="226" t="s">
        <v>141</v>
      </c>
      <c r="G99" s="182" t="str">
        <f>G93</f>
        <v>ARICILIK (SEÇ)</v>
      </c>
      <c r="H99" s="244"/>
      <c r="I99" s="123" t="s">
        <v>173</v>
      </c>
      <c r="J99" s="194" t="s">
        <v>184</v>
      </c>
      <c r="K99" s="256"/>
      <c r="L99" s="69"/>
      <c r="M99" s="69"/>
      <c r="N99" s="70"/>
      <c r="O99" s="5"/>
      <c r="P99" s="25"/>
      <c r="Q99" s="5"/>
      <c r="R99" s="5"/>
      <c r="S99" s="5"/>
      <c r="T99" s="5"/>
      <c r="U99" s="5"/>
      <c r="V99" s="5"/>
      <c r="W99" s="5"/>
    </row>
    <row r="100" spans="1:23" s="4" customFormat="1" ht="15" customHeight="1" thickBot="1" x14ac:dyDescent="0.25">
      <c r="A100" s="262"/>
      <c r="B100" s="39"/>
      <c r="C100" s="99"/>
      <c r="D100" s="71"/>
      <c r="E100" s="96"/>
      <c r="F100" s="227"/>
      <c r="G100" s="56" t="str">
        <f>W51</f>
        <v>Prof.Dr.Halil YENİNAR</v>
      </c>
      <c r="H100" s="245"/>
      <c r="I100" s="195">
        <v>0.73263888888888884</v>
      </c>
      <c r="J100" s="196" t="str">
        <f>W73</f>
        <v>Doç. Dr. Levent YAKAR</v>
      </c>
      <c r="K100" s="257"/>
      <c r="L100" s="69"/>
      <c r="M100" s="69"/>
      <c r="N100" s="70"/>
      <c r="O100" s="5"/>
      <c r="P100" s="17"/>
      <c r="Q100" s="12"/>
      <c r="R100" s="12"/>
      <c r="S100" s="12"/>
      <c r="T100" s="12"/>
      <c r="U100" s="12"/>
      <c r="V100" s="26"/>
      <c r="W100" s="5"/>
    </row>
    <row r="101" spans="1:23" s="4" customFormat="1" ht="15" customHeight="1" x14ac:dyDescent="0.2">
      <c r="A101" s="262"/>
      <c r="B101" s="38" t="s">
        <v>36</v>
      </c>
      <c r="C101" s="99"/>
      <c r="D101" s="71"/>
      <c r="E101" s="96"/>
      <c r="F101" s="232" t="s">
        <v>144</v>
      </c>
      <c r="G101" s="186" t="s">
        <v>186</v>
      </c>
      <c r="H101" s="276" t="s">
        <v>77</v>
      </c>
      <c r="I101" s="99"/>
      <c r="J101" s="71"/>
      <c r="K101" s="96"/>
      <c r="L101" s="69"/>
      <c r="M101" s="69"/>
      <c r="N101" s="70"/>
      <c r="O101" s="5"/>
      <c r="P101" s="25"/>
      <c r="Q101" s="5"/>
      <c r="R101" s="5"/>
      <c r="S101" s="5"/>
      <c r="T101" s="5"/>
      <c r="U101" s="5"/>
      <c r="V101" s="5"/>
      <c r="W101" s="5"/>
    </row>
    <row r="102" spans="1:23" s="4" customFormat="1" ht="15" customHeight="1" x14ac:dyDescent="0.2">
      <c r="A102" s="262"/>
      <c r="B102" s="39"/>
      <c r="C102" s="99"/>
      <c r="D102" s="71"/>
      <c r="E102" s="96"/>
      <c r="F102" s="233"/>
      <c r="G102" s="187" t="str">
        <f>G104</f>
        <v>Dr. Öğr. Üyesi Emine DOĞAN</v>
      </c>
      <c r="H102" s="277"/>
      <c r="I102" s="99"/>
      <c r="J102" s="71"/>
      <c r="K102" s="96"/>
      <c r="L102" s="69"/>
      <c r="M102" s="69"/>
      <c r="N102" s="70"/>
      <c r="O102" s="5"/>
      <c r="P102" s="25"/>
      <c r="Q102" s="5"/>
      <c r="R102" s="5"/>
      <c r="S102" s="5"/>
      <c r="T102" s="5"/>
      <c r="U102" s="5"/>
      <c r="V102" s="5"/>
      <c r="W102" s="5"/>
    </row>
    <row r="103" spans="1:23" s="4" customFormat="1" ht="15" customHeight="1" x14ac:dyDescent="0.2">
      <c r="A103" s="262"/>
      <c r="B103" s="38" t="s">
        <v>50</v>
      </c>
      <c r="C103" s="99"/>
      <c r="D103" s="71"/>
      <c r="E103" s="96"/>
      <c r="F103" s="218" t="s">
        <v>144</v>
      </c>
      <c r="G103" s="187" t="str">
        <f>G101</f>
        <v>Eğitime Giriş</v>
      </c>
      <c r="H103" s="277"/>
      <c r="I103" s="99"/>
      <c r="J103" s="71"/>
      <c r="K103" s="96"/>
      <c r="L103" s="69"/>
      <c r="M103" s="69"/>
      <c r="N103" s="70"/>
      <c r="O103" s="5"/>
      <c r="P103" s="12"/>
      <c r="Q103" s="17"/>
      <c r="R103" s="27"/>
      <c r="S103" s="5"/>
      <c r="T103" s="5"/>
      <c r="U103" s="5"/>
      <c r="V103" s="5"/>
      <c r="W103" s="5"/>
    </row>
    <row r="104" spans="1:23" s="4" customFormat="1" ht="15" customHeight="1" thickBot="1" x14ac:dyDescent="0.25">
      <c r="A104" s="263"/>
      <c r="B104" s="38"/>
      <c r="C104" s="136"/>
      <c r="D104" s="81"/>
      <c r="E104" s="137"/>
      <c r="F104" s="219"/>
      <c r="G104" s="65" t="str">
        <f>W52</f>
        <v>Dr. Öğr. Üyesi Emine DOĞAN</v>
      </c>
      <c r="H104" s="278"/>
      <c r="I104" s="99"/>
      <c r="J104" s="71"/>
      <c r="K104" s="96"/>
      <c r="L104" s="69"/>
      <c r="M104" s="69"/>
      <c r="N104" s="70"/>
      <c r="O104" s="5"/>
      <c r="P104" s="28"/>
      <c r="Q104" s="17"/>
      <c r="R104" s="27"/>
      <c r="S104" s="5"/>
      <c r="T104" s="5"/>
      <c r="U104" s="5"/>
      <c r="V104" s="5"/>
      <c r="W104" s="5"/>
    </row>
    <row r="105" spans="1:23" s="4" customFormat="1" ht="15" hidden="1" customHeight="1" x14ac:dyDescent="0.2">
      <c r="A105" s="261" t="s">
        <v>6</v>
      </c>
      <c r="B105" s="38"/>
      <c r="C105" s="138"/>
      <c r="D105" s="40"/>
      <c r="E105" s="139"/>
      <c r="F105" s="101" t="s">
        <v>216</v>
      </c>
      <c r="G105" s="82" t="s">
        <v>186</v>
      </c>
      <c r="H105" s="102" t="s">
        <v>217</v>
      </c>
      <c r="I105" s="99"/>
      <c r="J105" s="71"/>
      <c r="K105" s="96"/>
      <c r="L105" s="69"/>
      <c r="M105" s="69"/>
      <c r="N105" s="70"/>
      <c r="O105" s="5"/>
      <c r="P105" s="12"/>
      <c r="Q105" s="17"/>
      <c r="R105" s="27"/>
      <c r="S105" s="5"/>
      <c r="T105" s="5"/>
      <c r="U105" s="5"/>
      <c r="V105" s="5"/>
      <c r="W105" s="5"/>
    </row>
    <row r="106" spans="1:23" s="4" customFormat="1" ht="15" hidden="1" customHeight="1" x14ac:dyDescent="0.2">
      <c r="A106" s="262"/>
      <c r="B106" s="39"/>
      <c r="C106" s="140"/>
      <c r="D106" s="43"/>
      <c r="E106" s="141"/>
      <c r="F106" s="101"/>
      <c r="G106" s="82"/>
      <c r="H106" s="102"/>
      <c r="I106" s="99"/>
      <c r="J106" s="71"/>
      <c r="K106" s="96"/>
      <c r="L106" s="69"/>
      <c r="M106" s="69"/>
      <c r="N106" s="70"/>
      <c r="O106" s="5"/>
      <c r="P106" s="28"/>
      <c r="Q106" s="28"/>
      <c r="R106" s="27"/>
      <c r="S106" s="5"/>
      <c r="T106" s="5"/>
      <c r="U106" s="5"/>
      <c r="V106" s="5"/>
      <c r="W106" s="5"/>
    </row>
    <row r="107" spans="1:23" s="4" customFormat="1" ht="15" hidden="1" customHeight="1" x14ac:dyDescent="0.2">
      <c r="A107" s="262"/>
      <c r="B107" s="38"/>
      <c r="C107" s="138"/>
      <c r="D107" s="40"/>
      <c r="E107" s="139"/>
      <c r="F107" s="101"/>
      <c r="G107" s="84"/>
      <c r="H107" s="102"/>
      <c r="I107" s="99"/>
      <c r="J107" s="71"/>
      <c r="K107" s="96"/>
      <c r="L107" s="69"/>
      <c r="M107" s="69"/>
      <c r="N107" s="70"/>
      <c r="O107" s="5"/>
      <c r="P107" s="12"/>
      <c r="Q107" s="17"/>
      <c r="R107" s="27"/>
      <c r="S107" s="5"/>
      <c r="T107" s="5"/>
      <c r="U107" s="5"/>
      <c r="V107" s="5"/>
      <c r="W107" s="5"/>
    </row>
    <row r="108" spans="1:23" s="4" customFormat="1" ht="15" hidden="1" customHeight="1" x14ac:dyDescent="0.2">
      <c r="A108" s="262"/>
      <c r="B108" s="38"/>
      <c r="C108" s="140"/>
      <c r="D108" s="41"/>
      <c r="E108" s="142"/>
      <c r="F108" s="103"/>
      <c r="G108" s="32" t="str">
        <f>W56</f>
        <v>DERSİN ÖĞRETİM ELEMANI</v>
      </c>
      <c r="H108" s="104"/>
      <c r="I108" s="99"/>
      <c r="J108" s="71"/>
      <c r="K108" s="96"/>
      <c r="L108" s="69"/>
      <c r="M108" s="69"/>
      <c r="N108" s="70"/>
      <c r="O108" s="5"/>
      <c r="P108" s="28"/>
      <c r="Q108" s="28"/>
      <c r="R108" s="27"/>
      <c r="S108" s="5"/>
      <c r="T108" s="5"/>
      <c r="U108" s="5"/>
      <c r="V108" s="5"/>
      <c r="W108" s="5"/>
    </row>
    <row r="109" spans="1:23" s="4" customFormat="1" ht="15" hidden="1" customHeight="1" x14ac:dyDescent="0.2">
      <c r="A109" s="262"/>
      <c r="B109" s="38"/>
      <c r="C109" s="138"/>
      <c r="D109" s="40"/>
      <c r="E109" s="139"/>
      <c r="F109" s="105" t="s">
        <v>150</v>
      </c>
      <c r="G109" s="85" t="s">
        <v>186</v>
      </c>
      <c r="H109" s="106" t="s">
        <v>218</v>
      </c>
      <c r="I109" s="99"/>
      <c r="J109" s="71"/>
      <c r="K109" s="96"/>
      <c r="L109" s="69"/>
      <c r="M109" s="69"/>
      <c r="N109" s="70"/>
      <c r="O109" s="5"/>
      <c r="P109" s="25"/>
      <c r="Q109" s="5"/>
      <c r="R109" s="5"/>
      <c r="S109" s="5"/>
      <c r="T109" s="5"/>
      <c r="U109" s="5"/>
      <c r="V109" s="5"/>
      <c r="W109" s="5"/>
    </row>
    <row r="110" spans="1:23" s="4" customFormat="1" ht="15" hidden="1" customHeight="1" x14ac:dyDescent="0.2">
      <c r="A110" s="262"/>
      <c r="B110" s="39"/>
      <c r="C110" s="140"/>
      <c r="D110" s="43"/>
      <c r="E110" s="141"/>
      <c r="F110" s="101"/>
      <c r="G110" s="82"/>
      <c r="H110" s="102"/>
      <c r="I110" s="99"/>
      <c r="J110" s="71"/>
      <c r="K110" s="96"/>
      <c r="L110" s="69"/>
      <c r="M110" s="69"/>
      <c r="N110" s="70"/>
      <c r="O110" s="5"/>
      <c r="P110" s="25"/>
      <c r="Q110" s="25"/>
      <c r="R110" s="25"/>
      <c r="S110" s="25"/>
      <c r="T110" s="25"/>
      <c r="U110" s="25"/>
      <c r="V110" s="25"/>
      <c r="W110" s="25"/>
    </row>
    <row r="111" spans="1:23" s="4" customFormat="1" ht="15" hidden="1" customHeight="1" x14ac:dyDescent="0.2">
      <c r="A111" s="262"/>
      <c r="B111" s="38"/>
      <c r="C111" s="138"/>
      <c r="D111" s="40"/>
      <c r="E111" s="139"/>
      <c r="F111" s="101"/>
      <c r="G111" s="84"/>
      <c r="H111" s="102"/>
      <c r="I111" s="99"/>
      <c r="J111" s="71"/>
      <c r="K111" s="96"/>
      <c r="L111" s="69"/>
      <c r="M111" s="69"/>
      <c r="N111" s="70"/>
      <c r="O111" s="5"/>
      <c r="P111" s="25"/>
      <c r="Q111" s="25"/>
      <c r="R111" s="25"/>
      <c r="S111" s="25"/>
      <c r="T111" s="25"/>
      <c r="U111" s="25"/>
      <c r="V111" s="25"/>
      <c r="W111" s="25"/>
    </row>
    <row r="112" spans="1:23" s="4" customFormat="1" ht="15" hidden="1" customHeight="1" x14ac:dyDescent="0.2">
      <c r="A112" s="262"/>
      <c r="B112" s="38"/>
      <c r="C112" s="140"/>
      <c r="D112" s="41"/>
      <c r="E112" s="142"/>
      <c r="F112" s="103"/>
      <c r="G112" s="32" t="str">
        <f>W60</f>
        <v>Doç. Dr. Yusuf NİKPEYMA</v>
      </c>
      <c r="H112" s="104"/>
      <c r="I112" s="99"/>
      <c r="J112" s="71"/>
      <c r="K112" s="96"/>
      <c r="L112" s="69"/>
      <c r="M112" s="69"/>
      <c r="N112" s="70"/>
      <c r="O112" s="5"/>
      <c r="P112" s="25"/>
      <c r="Q112" s="25"/>
      <c r="R112" s="25"/>
      <c r="S112" s="25"/>
      <c r="T112" s="25"/>
      <c r="U112" s="25"/>
      <c r="V112" s="25"/>
      <c r="W112" s="25"/>
    </row>
    <row r="113" spans="1:35" s="4" customFormat="1" ht="15" hidden="1" customHeight="1" x14ac:dyDescent="0.2">
      <c r="A113" s="262"/>
      <c r="B113" s="38"/>
      <c r="C113" s="138"/>
      <c r="D113" s="40"/>
      <c r="E113" s="139"/>
      <c r="F113" s="105" t="s">
        <v>219</v>
      </c>
      <c r="G113" s="85" t="s">
        <v>186</v>
      </c>
      <c r="H113" s="106" t="s">
        <v>220</v>
      </c>
      <c r="I113" s="99"/>
      <c r="J113" s="71"/>
      <c r="K113" s="96"/>
      <c r="L113" s="69"/>
      <c r="M113" s="69"/>
      <c r="N113" s="70"/>
      <c r="O113" s="5"/>
      <c r="P113" s="25"/>
      <c r="Q113" s="25"/>
      <c r="R113" s="25"/>
      <c r="S113" s="25"/>
      <c r="T113" s="25"/>
      <c r="U113" s="25"/>
      <c r="V113" s="25"/>
      <c r="W113" s="25"/>
    </row>
    <row r="114" spans="1:35" s="4" customFormat="1" ht="15" hidden="1" customHeight="1" x14ac:dyDescent="0.2">
      <c r="A114" s="262"/>
      <c r="B114" s="39"/>
      <c r="C114" s="140"/>
      <c r="D114" s="43"/>
      <c r="E114" s="141"/>
      <c r="F114" s="101"/>
      <c r="G114" s="82"/>
      <c r="H114" s="102"/>
      <c r="I114" s="99"/>
      <c r="J114" s="71"/>
      <c r="K114" s="96"/>
      <c r="L114" s="69"/>
      <c r="M114" s="69"/>
      <c r="N114" s="70"/>
      <c r="O114" s="5"/>
      <c r="P114" s="25"/>
      <c r="Q114" s="25"/>
      <c r="R114" s="25"/>
      <c r="S114" s="25"/>
      <c r="T114" s="25"/>
      <c r="U114" s="25"/>
      <c r="V114" s="25"/>
      <c r="W114" s="2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s="4" customFormat="1" ht="15" hidden="1" customHeight="1" x14ac:dyDescent="0.2">
      <c r="A115" s="262"/>
      <c r="B115" s="38"/>
      <c r="C115" s="138"/>
      <c r="D115" s="40"/>
      <c r="E115" s="139"/>
      <c r="F115" s="101"/>
      <c r="G115" s="84"/>
      <c r="H115" s="102"/>
      <c r="I115" s="99"/>
      <c r="J115" s="71"/>
      <c r="K115" s="96"/>
      <c r="L115" s="69"/>
      <c r="M115" s="69"/>
      <c r="N115" s="70"/>
      <c r="O115" s="5"/>
      <c r="P115" s="25"/>
      <c r="Q115" s="25"/>
      <c r="R115" s="25"/>
      <c r="S115" s="25"/>
      <c r="T115" s="25"/>
      <c r="U115" s="25"/>
      <c r="V115" s="25"/>
      <c r="W115" s="2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s="4" customFormat="1" ht="15" hidden="1" customHeight="1" x14ac:dyDescent="0.2">
      <c r="A116" s="262"/>
      <c r="B116" s="38"/>
      <c r="C116" s="140"/>
      <c r="D116" s="41"/>
      <c r="E116" s="142"/>
      <c r="F116" s="103"/>
      <c r="G116" s="32">
        <f>W64</f>
        <v>0</v>
      </c>
      <c r="H116" s="104"/>
      <c r="I116" s="99"/>
      <c r="J116" s="71"/>
      <c r="K116" s="96"/>
      <c r="L116" s="69"/>
      <c r="M116" s="69"/>
      <c r="N116" s="70"/>
      <c r="O116" s="5"/>
      <c r="P116" s="25"/>
      <c r="Q116" s="25"/>
      <c r="R116" s="25"/>
      <c r="S116" s="25"/>
      <c r="T116" s="25"/>
      <c r="U116" s="25"/>
      <c r="V116" s="25"/>
      <c r="W116" s="2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s="4" customFormat="1" ht="15" hidden="1" customHeight="1" x14ac:dyDescent="0.2">
      <c r="A117" s="262"/>
      <c r="B117" s="38"/>
      <c r="C117" s="138"/>
      <c r="D117" s="40"/>
      <c r="E117" s="139"/>
      <c r="F117" s="105" t="s">
        <v>221</v>
      </c>
      <c r="G117" s="85" t="s">
        <v>186</v>
      </c>
      <c r="H117" s="106" t="s">
        <v>222</v>
      </c>
      <c r="I117" s="99"/>
      <c r="J117" s="71"/>
      <c r="K117" s="96"/>
      <c r="L117" s="69"/>
      <c r="M117" s="69"/>
      <c r="N117" s="70"/>
      <c r="O117" s="5"/>
      <c r="P117" s="25"/>
      <c r="Q117" s="25"/>
      <c r="R117" s="25"/>
      <c r="S117" s="25"/>
      <c r="T117" s="25"/>
      <c r="U117" s="25"/>
      <c r="V117" s="25"/>
      <c r="W117" s="2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1:35" s="4" customFormat="1" ht="15" hidden="1" customHeight="1" x14ac:dyDescent="0.2">
      <c r="A118" s="262"/>
      <c r="B118" s="39"/>
      <c r="C118" s="140"/>
      <c r="D118" s="43"/>
      <c r="E118" s="141"/>
      <c r="F118" s="101"/>
      <c r="G118" s="82"/>
      <c r="H118" s="102"/>
      <c r="I118" s="99"/>
      <c r="J118" s="71"/>
      <c r="K118" s="96"/>
      <c r="L118" s="69"/>
      <c r="M118" s="69"/>
      <c r="N118" s="70"/>
      <c r="O118" s="5"/>
      <c r="P118" s="25"/>
      <c r="Q118" s="25"/>
      <c r="R118" s="25"/>
      <c r="S118" s="25"/>
      <c r="T118" s="25"/>
      <c r="U118" s="25"/>
      <c r="V118" s="25"/>
      <c r="W118" s="2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1:35" s="4" customFormat="1" ht="15" hidden="1" customHeight="1" x14ac:dyDescent="0.2">
      <c r="A119" s="262"/>
      <c r="B119" s="38"/>
      <c r="C119" s="138"/>
      <c r="D119" s="40"/>
      <c r="E119" s="139"/>
      <c r="F119" s="101"/>
      <c r="G119" s="84"/>
      <c r="H119" s="102"/>
      <c r="I119" s="99"/>
      <c r="J119" s="71"/>
      <c r="K119" s="96"/>
      <c r="L119" s="69"/>
      <c r="M119" s="69"/>
      <c r="N119" s="70"/>
      <c r="O119" s="5"/>
      <c r="P119" s="25"/>
      <c r="Q119" s="25"/>
      <c r="R119" s="25"/>
      <c r="S119" s="25"/>
      <c r="T119" s="25"/>
      <c r="U119" s="25"/>
      <c r="V119" s="25"/>
      <c r="W119" s="2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s="4" customFormat="1" ht="15" hidden="1" customHeight="1" x14ac:dyDescent="0.2">
      <c r="A120" s="262"/>
      <c r="B120" s="38"/>
      <c r="C120" s="140"/>
      <c r="D120" s="41"/>
      <c r="E120" s="142"/>
      <c r="F120" s="103"/>
      <c r="G120" s="32" t="str">
        <f>W68</f>
        <v>Prof.Dr.Mehmet SÜTYEMEZ</v>
      </c>
      <c r="H120" s="104"/>
      <c r="I120" s="99"/>
      <c r="J120" s="71"/>
      <c r="K120" s="96"/>
      <c r="L120" s="69"/>
      <c r="M120" s="69"/>
      <c r="N120" s="70"/>
      <c r="O120" s="5"/>
      <c r="P120" s="25"/>
      <c r="Q120" s="25"/>
      <c r="R120" s="25"/>
      <c r="S120" s="25"/>
      <c r="T120" s="25"/>
      <c r="U120" s="25"/>
      <c r="V120" s="25"/>
      <c r="W120" s="2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s="4" customFormat="1" ht="15" hidden="1" customHeight="1" x14ac:dyDescent="0.2">
      <c r="A121" s="262"/>
      <c r="B121" s="38"/>
      <c r="C121" s="138"/>
      <c r="D121" s="40"/>
      <c r="E121" s="139"/>
      <c r="F121" s="105" t="s">
        <v>223</v>
      </c>
      <c r="G121" s="85" t="s">
        <v>186</v>
      </c>
      <c r="H121" s="106" t="s">
        <v>224</v>
      </c>
      <c r="I121" s="99"/>
      <c r="J121" s="71"/>
      <c r="K121" s="96"/>
      <c r="L121" s="69"/>
      <c r="M121" s="69"/>
      <c r="N121" s="70"/>
      <c r="O121" s="5"/>
      <c r="P121" s="25"/>
      <c r="Q121" s="25"/>
      <c r="R121" s="25"/>
      <c r="S121" s="25"/>
      <c r="T121" s="25"/>
      <c r="U121" s="25"/>
      <c r="V121" s="25"/>
      <c r="W121" s="2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s="4" customFormat="1" ht="15" hidden="1" customHeight="1" x14ac:dyDescent="0.2">
      <c r="A122" s="262"/>
      <c r="B122" s="39"/>
      <c r="C122" s="140"/>
      <c r="D122" s="43"/>
      <c r="E122" s="141"/>
      <c r="F122" s="101"/>
      <c r="G122" s="82"/>
      <c r="H122" s="102"/>
      <c r="I122" s="99"/>
      <c r="J122" s="71"/>
      <c r="K122" s="96"/>
      <c r="L122" s="69"/>
      <c r="M122" s="69"/>
      <c r="N122" s="70"/>
      <c r="O122" s="5"/>
      <c r="P122" s="25"/>
      <c r="Q122" s="25"/>
      <c r="R122" s="25"/>
      <c r="S122" s="25"/>
      <c r="T122" s="25"/>
      <c r="U122" s="25"/>
      <c r="V122" s="25"/>
      <c r="W122" s="2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s="4" customFormat="1" ht="15" hidden="1" customHeight="1" x14ac:dyDescent="0.2">
      <c r="A123" s="262"/>
      <c r="B123" s="38"/>
      <c r="C123" s="138"/>
      <c r="D123" s="40"/>
      <c r="E123" s="139"/>
      <c r="F123" s="101"/>
      <c r="G123" s="84"/>
      <c r="H123" s="102"/>
      <c r="I123" s="99"/>
      <c r="J123" s="71"/>
      <c r="K123" s="96"/>
      <c r="L123" s="69"/>
      <c r="M123" s="69"/>
      <c r="N123" s="70"/>
      <c r="O123" s="5"/>
      <c r="P123" s="25"/>
      <c r="Q123" s="25"/>
      <c r="R123" s="25"/>
      <c r="S123" s="25"/>
      <c r="T123" s="25"/>
      <c r="U123" s="25"/>
      <c r="V123" s="25"/>
      <c r="W123" s="2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s="4" customFormat="1" ht="15" hidden="1" customHeight="1" thickBot="1" x14ac:dyDescent="0.25">
      <c r="A124" s="263"/>
      <c r="B124" s="38"/>
      <c r="C124" s="140"/>
      <c r="D124" s="41"/>
      <c r="E124" s="142"/>
      <c r="F124" s="103"/>
      <c r="G124" s="32" t="str">
        <f>W72</f>
        <v>Dr.Ö.Ü.Ali GÜLLÜ</v>
      </c>
      <c r="H124" s="104"/>
      <c r="I124" s="99"/>
      <c r="J124" s="71"/>
      <c r="K124" s="96"/>
      <c r="L124" s="69"/>
      <c r="M124" s="69"/>
      <c r="N124" s="70"/>
      <c r="O124" s="5"/>
      <c r="P124" s="25"/>
      <c r="Q124" s="25"/>
      <c r="R124" s="25"/>
      <c r="S124" s="25"/>
      <c r="T124" s="25"/>
      <c r="U124" s="25"/>
      <c r="V124" s="25"/>
      <c r="W124" s="2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 spans="1:35" s="4" customFormat="1" ht="15" hidden="1" customHeight="1" x14ac:dyDescent="0.2">
      <c r="A125" s="261" t="s">
        <v>74</v>
      </c>
      <c r="B125" s="38"/>
      <c r="C125" s="138"/>
      <c r="D125" s="40"/>
      <c r="E125" s="139"/>
      <c r="F125" s="105" t="s">
        <v>225</v>
      </c>
      <c r="G125" s="85" t="s">
        <v>186</v>
      </c>
      <c r="H125" s="106" t="s">
        <v>226</v>
      </c>
      <c r="I125" s="99"/>
      <c r="J125" s="71"/>
      <c r="K125" s="96"/>
      <c r="L125" s="69"/>
      <c r="M125" s="69"/>
      <c r="N125" s="70"/>
      <c r="O125" s="5"/>
      <c r="P125" s="25"/>
      <c r="Q125" s="25"/>
      <c r="R125" s="25"/>
      <c r="S125" s="25"/>
      <c r="T125" s="25"/>
      <c r="U125" s="25"/>
      <c r="V125" s="25"/>
      <c r="W125" s="2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1:35" s="4" customFormat="1" ht="15" hidden="1" customHeight="1" x14ac:dyDescent="0.2">
      <c r="A126" s="262"/>
      <c r="B126" s="39"/>
      <c r="C126" s="140"/>
      <c r="D126" s="43"/>
      <c r="E126" s="141"/>
      <c r="F126" s="101"/>
      <c r="G126" s="82"/>
      <c r="H126" s="102"/>
      <c r="I126" s="99"/>
      <c r="J126" s="71"/>
      <c r="K126" s="96"/>
      <c r="L126" s="69"/>
      <c r="M126" s="69"/>
      <c r="N126" s="70"/>
      <c r="O126" s="5"/>
      <c r="P126" s="25"/>
      <c r="Q126" s="25"/>
      <c r="R126" s="25"/>
      <c r="S126" s="25"/>
      <c r="T126" s="25"/>
      <c r="U126" s="25"/>
      <c r="V126" s="25"/>
      <c r="W126" s="2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s="4" customFormat="1" ht="15" hidden="1" customHeight="1" x14ac:dyDescent="0.2">
      <c r="A127" s="262"/>
      <c r="B127" s="38"/>
      <c r="C127" s="138"/>
      <c r="D127" s="40"/>
      <c r="E127" s="139"/>
      <c r="F127" s="101"/>
      <c r="G127" s="84"/>
      <c r="H127" s="102"/>
      <c r="I127" s="99"/>
      <c r="J127" s="71"/>
      <c r="K127" s="96"/>
      <c r="L127" s="69"/>
      <c r="M127" s="69"/>
      <c r="N127" s="70"/>
      <c r="O127" s="5"/>
      <c r="P127" s="25"/>
      <c r="Q127" s="25"/>
      <c r="R127" s="25"/>
      <c r="S127" s="25"/>
      <c r="T127" s="25"/>
      <c r="U127" s="25"/>
      <c r="V127" s="25"/>
      <c r="W127" s="2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s="4" customFormat="1" ht="15" hidden="1" customHeight="1" x14ac:dyDescent="0.2">
      <c r="A128" s="262"/>
      <c r="B128" s="38"/>
      <c r="C128" s="140"/>
      <c r="D128" s="41"/>
      <c r="E128" s="142"/>
      <c r="F128" s="103"/>
      <c r="G128" s="32">
        <f>W76</f>
        <v>0</v>
      </c>
      <c r="H128" s="104"/>
      <c r="I128" s="99"/>
      <c r="J128" s="71"/>
      <c r="K128" s="96"/>
      <c r="L128" s="69"/>
      <c r="M128" s="69"/>
      <c r="N128" s="70"/>
      <c r="O128" s="5"/>
      <c r="P128" s="25"/>
      <c r="Q128" s="25"/>
      <c r="R128" s="25"/>
      <c r="S128" s="25"/>
      <c r="T128" s="25"/>
      <c r="U128" s="25"/>
      <c r="V128" s="25"/>
      <c r="W128" s="2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s="4" customFormat="1" ht="15" hidden="1" customHeight="1" x14ac:dyDescent="0.2">
      <c r="A129" s="262"/>
      <c r="B129" s="38"/>
      <c r="C129" s="138"/>
      <c r="D129" s="40"/>
      <c r="E129" s="139"/>
      <c r="F129" s="105" t="s">
        <v>227</v>
      </c>
      <c r="G129" s="85" t="s">
        <v>186</v>
      </c>
      <c r="H129" s="106" t="s">
        <v>228</v>
      </c>
      <c r="I129" s="99"/>
      <c r="J129" s="71"/>
      <c r="K129" s="96"/>
      <c r="L129" s="69"/>
      <c r="M129" s="69"/>
      <c r="N129" s="70"/>
      <c r="O129" s="5"/>
      <c r="P129" s="25"/>
      <c r="Q129" s="25"/>
      <c r="R129" s="25"/>
      <c r="S129" s="25"/>
      <c r="T129" s="25"/>
      <c r="U129" s="25"/>
      <c r="V129" s="25"/>
      <c r="W129" s="2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s="4" customFormat="1" ht="15" hidden="1" customHeight="1" x14ac:dyDescent="0.2">
      <c r="A130" s="262"/>
      <c r="B130" s="39"/>
      <c r="C130" s="140"/>
      <c r="D130" s="43"/>
      <c r="E130" s="141"/>
      <c r="F130" s="101"/>
      <c r="G130" s="82"/>
      <c r="H130" s="102"/>
      <c r="I130" s="99"/>
      <c r="J130" s="71"/>
      <c r="K130" s="96"/>
      <c r="L130" s="69"/>
      <c r="M130" s="69"/>
      <c r="N130" s="70"/>
      <c r="O130" s="5"/>
      <c r="P130" s="25"/>
      <c r="Q130" s="25"/>
      <c r="R130" s="25"/>
      <c r="S130" s="25"/>
      <c r="T130" s="25"/>
      <c r="U130" s="25"/>
      <c r="V130" s="25"/>
      <c r="W130" s="2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s="4" customFormat="1" ht="15" hidden="1" customHeight="1" x14ac:dyDescent="0.2">
      <c r="A131" s="262"/>
      <c r="B131" s="38"/>
      <c r="C131" s="138"/>
      <c r="D131" s="40"/>
      <c r="E131" s="139"/>
      <c r="F131" s="101"/>
      <c r="G131" s="84"/>
      <c r="H131" s="102"/>
      <c r="I131" s="99"/>
      <c r="J131" s="71"/>
      <c r="K131" s="96"/>
      <c r="L131" s="69"/>
      <c r="M131" s="69"/>
      <c r="N131" s="70"/>
      <c r="O131" s="5"/>
      <c r="P131" s="25"/>
      <c r="Q131" s="25"/>
      <c r="R131" s="25"/>
      <c r="S131" s="25"/>
      <c r="T131" s="25"/>
      <c r="U131" s="25"/>
      <c r="V131" s="25"/>
      <c r="W131" s="2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 spans="1:35" s="4" customFormat="1" ht="15" hidden="1" customHeight="1" x14ac:dyDescent="0.2">
      <c r="A132" s="262"/>
      <c r="B132" s="38"/>
      <c r="C132" s="140"/>
      <c r="D132" s="41"/>
      <c r="E132" s="142"/>
      <c r="F132" s="103"/>
      <c r="G132" s="32" t="str">
        <f>W81</f>
        <v>Prof.Dr.Sermin AKINCI</v>
      </c>
      <c r="H132" s="104"/>
      <c r="I132" s="99"/>
      <c r="J132" s="71"/>
      <c r="K132" s="96"/>
      <c r="L132" s="69"/>
      <c r="M132" s="69"/>
      <c r="N132" s="70"/>
      <c r="O132" s="5"/>
      <c r="P132" s="25"/>
      <c r="Q132" s="25"/>
      <c r="R132" s="25"/>
      <c r="S132" s="25"/>
      <c r="T132" s="25"/>
      <c r="U132" s="25"/>
      <c r="V132" s="25"/>
      <c r="W132" s="2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1:35" s="4" customFormat="1" ht="15" hidden="1" customHeight="1" x14ac:dyDescent="0.2">
      <c r="A133" s="262"/>
      <c r="B133" s="38"/>
      <c r="C133" s="138"/>
      <c r="D133" s="40"/>
      <c r="E133" s="139"/>
      <c r="F133" s="105" t="s">
        <v>229</v>
      </c>
      <c r="G133" s="85" t="s">
        <v>186</v>
      </c>
      <c r="H133" s="106" t="s">
        <v>230</v>
      </c>
      <c r="I133" s="99"/>
      <c r="J133" s="71"/>
      <c r="K133" s="96"/>
      <c r="L133" s="69"/>
      <c r="M133" s="69"/>
      <c r="N133" s="70"/>
      <c r="O133" s="5"/>
      <c r="P133" s="25"/>
      <c r="Q133" s="25"/>
      <c r="R133" s="25"/>
      <c r="S133" s="25"/>
      <c r="T133" s="25"/>
      <c r="U133" s="25"/>
      <c r="V133" s="25"/>
      <c r="W133" s="2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s="4" customFormat="1" ht="15" hidden="1" customHeight="1" x14ac:dyDescent="0.2">
      <c r="A134" s="262"/>
      <c r="B134" s="39"/>
      <c r="C134" s="140"/>
      <c r="D134" s="43"/>
      <c r="E134" s="141"/>
      <c r="F134" s="101"/>
      <c r="G134" s="82"/>
      <c r="H134" s="102"/>
      <c r="I134" s="99"/>
      <c r="J134" s="71"/>
      <c r="K134" s="96"/>
      <c r="L134" s="69"/>
      <c r="M134" s="69"/>
      <c r="N134" s="70"/>
      <c r="O134" s="5"/>
      <c r="P134" s="25"/>
      <c r="Q134" s="25"/>
      <c r="R134" s="25"/>
      <c r="S134" s="25"/>
      <c r="T134" s="25"/>
      <c r="U134" s="25"/>
      <c r="V134" s="25"/>
      <c r="W134" s="2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s="4" customFormat="1" ht="15" hidden="1" customHeight="1" x14ac:dyDescent="0.2">
      <c r="A135" s="262"/>
      <c r="B135" s="38"/>
      <c r="C135" s="138"/>
      <c r="D135" s="40"/>
      <c r="E135" s="139"/>
      <c r="F135" s="101"/>
      <c r="G135" s="84"/>
      <c r="H135" s="102"/>
      <c r="I135" s="99"/>
      <c r="J135" s="71"/>
      <c r="K135" s="96"/>
      <c r="L135" s="69"/>
      <c r="M135" s="69"/>
      <c r="N135" s="70"/>
      <c r="O135" s="5"/>
      <c r="P135" s="25"/>
      <c r="Q135" s="25"/>
      <c r="R135" s="25"/>
      <c r="S135" s="25"/>
      <c r="T135" s="25"/>
      <c r="U135" s="25"/>
      <c r="V135" s="25"/>
      <c r="W135" s="2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s="4" customFormat="1" ht="15" hidden="1" customHeight="1" x14ac:dyDescent="0.2">
      <c r="A136" s="262"/>
      <c r="B136" s="38"/>
      <c r="C136" s="140"/>
      <c r="D136" s="41"/>
      <c r="E136" s="142"/>
      <c r="F136" s="103"/>
      <c r="G136" s="32" t="e">
        <f>#REF!</f>
        <v>#REF!</v>
      </c>
      <c r="H136" s="104"/>
      <c r="I136" s="99"/>
      <c r="J136" s="71"/>
      <c r="K136" s="96"/>
      <c r="L136" s="69"/>
      <c r="M136" s="69"/>
      <c r="N136" s="70"/>
      <c r="O136" s="5"/>
      <c r="P136" s="25"/>
      <c r="Q136" s="25"/>
      <c r="R136" s="25"/>
      <c r="S136" s="25"/>
      <c r="T136" s="25"/>
      <c r="U136" s="25"/>
      <c r="V136" s="25"/>
      <c r="W136" s="2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s="4" customFormat="1" ht="15" hidden="1" customHeight="1" x14ac:dyDescent="0.2">
      <c r="A137" s="262"/>
      <c r="B137" s="38"/>
      <c r="C137" s="138"/>
      <c r="D137" s="40"/>
      <c r="E137" s="139"/>
      <c r="F137" s="105" t="s">
        <v>231</v>
      </c>
      <c r="G137" s="85" t="s">
        <v>186</v>
      </c>
      <c r="H137" s="106" t="s">
        <v>232</v>
      </c>
      <c r="I137" s="99"/>
      <c r="J137" s="71"/>
      <c r="K137" s="96"/>
      <c r="L137" s="69"/>
      <c r="M137" s="69"/>
      <c r="N137" s="70"/>
      <c r="O137" s="5"/>
      <c r="P137" s="25"/>
      <c r="Q137" s="25"/>
      <c r="R137" s="25"/>
      <c r="S137" s="25"/>
      <c r="T137" s="25"/>
      <c r="U137" s="25"/>
      <c r="V137" s="25"/>
      <c r="W137" s="2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s="4" customFormat="1" ht="15" hidden="1" customHeight="1" x14ac:dyDescent="0.2">
      <c r="A138" s="262"/>
      <c r="B138" s="39"/>
      <c r="C138" s="140"/>
      <c r="D138" s="43"/>
      <c r="E138" s="141"/>
      <c r="F138" s="101"/>
      <c r="G138" s="82"/>
      <c r="H138" s="102"/>
      <c r="I138" s="99"/>
      <c r="J138" s="71"/>
      <c r="K138" s="96"/>
      <c r="L138" s="69"/>
      <c r="M138" s="69"/>
      <c r="N138" s="70"/>
      <c r="O138" s="5"/>
      <c r="P138" s="25"/>
      <c r="Q138" s="25"/>
      <c r="R138" s="25"/>
      <c r="S138" s="25"/>
      <c r="T138" s="25"/>
      <c r="U138" s="25"/>
      <c r="V138" s="25"/>
      <c r="W138" s="2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 spans="1:35" s="4" customFormat="1" ht="15" hidden="1" customHeight="1" x14ac:dyDescent="0.2">
      <c r="A139" s="262"/>
      <c r="B139" s="38"/>
      <c r="C139" s="138"/>
      <c r="D139" s="40"/>
      <c r="E139" s="139"/>
      <c r="F139" s="101"/>
      <c r="G139" s="84"/>
      <c r="H139" s="102"/>
      <c r="I139" s="99"/>
      <c r="J139" s="71"/>
      <c r="K139" s="96"/>
      <c r="L139" s="69"/>
      <c r="M139" s="69"/>
      <c r="N139" s="70"/>
      <c r="O139" s="5"/>
      <c r="P139" s="25"/>
      <c r="Q139" s="25"/>
      <c r="R139" s="25"/>
      <c r="S139" s="25"/>
      <c r="T139" s="25"/>
      <c r="U139" s="25"/>
      <c r="V139" s="25"/>
      <c r="W139" s="2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 spans="1:35" s="4" customFormat="1" ht="15" hidden="1" customHeight="1" x14ac:dyDescent="0.2">
      <c r="A140" s="262"/>
      <c r="B140" s="38"/>
      <c r="C140" s="140"/>
      <c r="D140" s="41"/>
      <c r="E140" s="142"/>
      <c r="F140" s="103"/>
      <c r="G140" s="32" t="str">
        <f t="shared" ref="G140" si="21">W88</f>
        <v>Prof.Dr.Sermin AKINCI</v>
      </c>
      <c r="H140" s="104"/>
      <c r="I140" s="99"/>
      <c r="J140" s="71"/>
      <c r="K140" s="96"/>
      <c r="L140" s="69"/>
      <c r="M140" s="69"/>
      <c r="N140" s="70"/>
      <c r="O140" s="5"/>
      <c r="P140" s="25"/>
      <c r="Q140" s="25"/>
      <c r="R140" s="25"/>
      <c r="S140" s="25"/>
      <c r="T140" s="25"/>
      <c r="U140" s="25"/>
      <c r="V140" s="25"/>
      <c r="W140" s="2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s="4" customFormat="1" ht="15" hidden="1" customHeight="1" x14ac:dyDescent="0.2">
      <c r="A141" s="262"/>
      <c r="B141" s="38"/>
      <c r="C141" s="138"/>
      <c r="D141" s="40"/>
      <c r="E141" s="139"/>
      <c r="F141" s="105" t="s">
        <v>233</v>
      </c>
      <c r="G141" s="85" t="s">
        <v>186</v>
      </c>
      <c r="H141" s="106" t="s">
        <v>234</v>
      </c>
      <c r="I141" s="99"/>
      <c r="J141" s="71"/>
      <c r="K141" s="96"/>
      <c r="L141" s="69"/>
      <c r="M141" s="69"/>
      <c r="N141" s="70"/>
      <c r="O141" s="5"/>
      <c r="P141" s="25"/>
      <c r="Q141" s="25"/>
      <c r="R141" s="25"/>
      <c r="S141" s="25"/>
      <c r="T141" s="25"/>
      <c r="U141" s="25"/>
      <c r="V141" s="25"/>
      <c r="W141" s="2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s="4" customFormat="1" ht="15" hidden="1" customHeight="1" x14ac:dyDescent="0.2">
      <c r="A142" s="262"/>
      <c r="B142" s="39"/>
      <c r="C142" s="140"/>
      <c r="D142" s="43"/>
      <c r="E142" s="141"/>
      <c r="F142" s="101"/>
      <c r="G142" s="82"/>
      <c r="H142" s="102"/>
      <c r="I142" s="99"/>
      <c r="J142" s="71"/>
      <c r="K142" s="96"/>
      <c r="L142" s="69"/>
      <c r="M142" s="69"/>
      <c r="N142" s="70"/>
      <c r="O142" s="5"/>
      <c r="P142" s="25"/>
      <c r="Q142" s="25"/>
      <c r="R142" s="25"/>
      <c r="S142" s="25"/>
      <c r="T142" s="25"/>
      <c r="U142" s="25"/>
      <c r="V142" s="25"/>
      <c r="W142" s="2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s="4" customFormat="1" ht="15" hidden="1" customHeight="1" x14ac:dyDescent="0.2">
      <c r="A143" s="262"/>
      <c r="B143" s="38"/>
      <c r="C143" s="138"/>
      <c r="D143" s="40"/>
      <c r="E143" s="139"/>
      <c r="F143" s="101"/>
      <c r="G143" s="84"/>
      <c r="H143" s="102"/>
      <c r="I143" s="99"/>
      <c r="J143" s="71"/>
      <c r="K143" s="96"/>
      <c r="L143" s="69"/>
      <c r="M143" s="69"/>
      <c r="N143" s="70"/>
      <c r="O143" s="5"/>
      <c r="P143" s="25"/>
      <c r="Q143" s="25"/>
      <c r="R143" s="25"/>
      <c r="S143" s="25"/>
      <c r="T143" s="25"/>
      <c r="U143" s="25"/>
      <c r="V143" s="25"/>
      <c r="W143" s="2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s="4" customFormat="1" ht="15" hidden="1" customHeight="1" thickBot="1" x14ac:dyDescent="0.25">
      <c r="A144" s="263"/>
      <c r="B144" s="38"/>
      <c r="C144" s="140"/>
      <c r="D144" s="41"/>
      <c r="E144" s="142"/>
      <c r="F144" s="103"/>
      <c r="G144" s="32" t="str">
        <f t="shared" ref="G144" si="22">W92</f>
        <v>Doç. Dr. Yusuf NİKPEYMA</v>
      </c>
      <c r="H144" s="104"/>
      <c r="I144" s="99"/>
      <c r="J144" s="71"/>
      <c r="K144" s="96"/>
      <c r="L144" s="69"/>
      <c r="M144" s="69"/>
      <c r="N144" s="70"/>
      <c r="O144" s="5"/>
      <c r="P144" s="25"/>
      <c r="Q144" s="25"/>
      <c r="R144" s="25"/>
      <c r="S144" s="25"/>
      <c r="T144" s="25"/>
      <c r="U144" s="25"/>
      <c r="V144" s="25"/>
      <c r="W144" s="2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35" s="4" customFormat="1" ht="15" hidden="1" customHeight="1" x14ac:dyDescent="0.2">
      <c r="A145" s="261" t="s">
        <v>123</v>
      </c>
      <c r="B145" s="38"/>
      <c r="C145" s="138"/>
      <c r="D145" s="40"/>
      <c r="E145" s="139"/>
      <c r="F145" s="105" t="s">
        <v>235</v>
      </c>
      <c r="G145" s="85" t="s">
        <v>186</v>
      </c>
      <c r="H145" s="106" t="s">
        <v>236</v>
      </c>
      <c r="I145" s="99"/>
      <c r="J145" s="71"/>
      <c r="K145" s="96"/>
      <c r="L145" s="69"/>
      <c r="M145" s="69"/>
      <c r="N145" s="70"/>
      <c r="O145" s="5"/>
      <c r="P145" s="25"/>
      <c r="Q145" s="25"/>
      <c r="R145" s="25"/>
      <c r="S145" s="25"/>
      <c r="T145" s="25"/>
      <c r="U145" s="25"/>
      <c r="V145" s="25"/>
      <c r="W145" s="2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 spans="1:35" s="4" customFormat="1" ht="15" hidden="1" customHeight="1" x14ac:dyDescent="0.2">
      <c r="A146" s="262"/>
      <c r="B146" s="39"/>
      <c r="C146" s="140"/>
      <c r="D146" s="43"/>
      <c r="E146" s="141"/>
      <c r="F146" s="101"/>
      <c r="G146" s="82"/>
      <c r="H146" s="102"/>
      <c r="I146" s="99"/>
      <c r="J146" s="71"/>
      <c r="K146" s="96"/>
      <c r="L146" s="69"/>
      <c r="M146" s="69"/>
      <c r="N146" s="70"/>
      <c r="O146" s="5"/>
      <c r="P146" s="25"/>
      <c r="Q146" s="25"/>
      <c r="R146" s="25"/>
      <c r="S146" s="25"/>
      <c r="T146" s="25"/>
      <c r="U146" s="25"/>
      <c r="V146" s="25"/>
      <c r="W146" s="25"/>
    </row>
    <row r="147" spans="1:35" s="4" customFormat="1" ht="15" hidden="1" customHeight="1" x14ac:dyDescent="0.2">
      <c r="A147" s="262"/>
      <c r="B147" s="38"/>
      <c r="C147" s="138"/>
      <c r="D147" s="40"/>
      <c r="E147" s="139"/>
      <c r="F147" s="101"/>
      <c r="G147" s="84"/>
      <c r="H147" s="102"/>
      <c r="I147" s="99"/>
      <c r="J147" s="71"/>
      <c r="K147" s="96"/>
      <c r="L147" s="69"/>
      <c r="M147" s="69"/>
      <c r="N147" s="70"/>
      <c r="O147" s="5"/>
      <c r="P147" s="25"/>
      <c r="Q147" s="25"/>
      <c r="R147" s="25"/>
      <c r="S147" s="25"/>
      <c r="T147" s="25"/>
      <c r="U147" s="25"/>
      <c r="V147" s="25"/>
      <c r="W147" s="25"/>
    </row>
    <row r="148" spans="1:35" s="4" customFormat="1" ht="15" hidden="1" customHeight="1" x14ac:dyDescent="0.2">
      <c r="A148" s="262"/>
      <c r="B148" s="38"/>
      <c r="C148" s="140"/>
      <c r="D148" s="41"/>
      <c r="E148" s="142"/>
      <c r="F148" s="103"/>
      <c r="G148" s="32">
        <f t="shared" ref="G148" si="23">W96</f>
        <v>0</v>
      </c>
      <c r="H148" s="104"/>
      <c r="I148" s="99"/>
      <c r="J148" s="71"/>
      <c r="K148" s="96"/>
      <c r="L148" s="69"/>
      <c r="M148" s="69"/>
      <c r="N148" s="70"/>
      <c r="O148" s="5"/>
      <c r="P148" s="25"/>
      <c r="Q148" s="25"/>
      <c r="R148" s="25"/>
      <c r="S148" s="25"/>
      <c r="T148" s="25"/>
      <c r="U148" s="25"/>
      <c r="V148" s="25"/>
      <c r="W148" s="25"/>
    </row>
    <row r="149" spans="1:35" s="4" customFormat="1" ht="15" hidden="1" customHeight="1" x14ac:dyDescent="0.2">
      <c r="A149" s="262"/>
      <c r="B149" s="38"/>
      <c r="C149" s="138"/>
      <c r="D149" s="40"/>
      <c r="E149" s="139"/>
      <c r="F149" s="105" t="s">
        <v>237</v>
      </c>
      <c r="G149" s="85" t="s">
        <v>186</v>
      </c>
      <c r="H149" s="106" t="s">
        <v>238</v>
      </c>
      <c r="I149" s="99"/>
      <c r="J149" s="71"/>
      <c r="K149" s="96"/>
      <c r="L149" s="69"/>
      <c r="M149" s="69"/>
      <c r="N149" s="70"/>
      <c r="O149" s="5"/>
      <c r="P149" s="25"/>
      <c r="Q149" s="25"/>
      <c r="R149" s="25"/>
      <c r="S149" s="25"/>
      <c r="T149" s="25"/>
      <c r="U149" s="25"/>
      <c r="V149" s="25"/>
      <c r="W149" s="25"/>
    </row>
    <row r="150" spans="1:35" s="4" customFormat="1" ht="15" hidden="1" customHeight="1" x14ac:dyDescent="0.2">
      <c r="A150" s="262"/>
      <c r="B150" s="39"/>
      <c r="C150" s="140"/>
      <c r="D150" s="43"/>
      <c r="E150" s="141"/>
      <c r="F150" s="101"/>
      <c r="G150" s="82"/>
      <c r="H150" s="102"/>
      <c r="I150" s="99"/>
      <c r="J150" s="71"/>
      <c r="K150" s="96"/>
      <c r="L150" s="69"/>
      <c r="M150" s="69"/>
      <c r="N150" s="70"/>
      <c r="O150" s="5"/>
      <c r="P150" s="25"/>
      <c r="Q150" s="25"/>
      <c r="R150" s="25"/>
      <c r="S150" s="25"/>
      <c r="T150" s="25"/>
      <c r="U150" s="25"/>
      <c r="V150" s="25"/>
      <c r="W150" s="25"/>
    </row>
    <row r="151" spans="1:35" s="4" customFormat="1" ht="15" hidden="1" customHeight="1" x14ac:dyDescent="0.2">
      <c r="A151" s="262"/>
      <c r="B151" s="38"/>
      <c r="C151" s="138"/>
      <c r="D151" s="40"/>
      <c r="E151" s="139"/>
      <c r="F151" s="101"/>
      <c r="G151" s="84"/>
      <c r="H151" s="102"/>
      <c r="I151" s="99"/>
      <c r="J151" s="71"/>
      <c r="K151" s="96"/>
      <c r="L151" s="69"/>
      <c r="M151" s="69"/>
      <c r="N151" s="70"/>
      <c r="O151" s="5"/>
      <c r="P151" s="25"/>
      <c r="Q151" s="25"/>
      <c r="R151" s="25"/>
      <c r="S151" s="25"/>
      <c r="T151" s="25"/>
      <c r="U151" s="25"/>
      <c r="V151" s="25"/>
      <c r="W151" s="25"/>
    </row>
    <row r="152" spans="1:35" s="4" customFormat="1" ht="15" hidden="1" customHeight="1" x14ac:dyDescent="0.2">
      <c r="A152" s="262"/>
      <c r="B152" s="38"/>
      <c r="C152" s="140"/>
      <c r="D152" s="41"/>
      <c r="E152" s="142"/>
      <c r="F152" s="103"/>
      <c r="G152" s="32">
        <f t="shared" ref="G152" si="24">W100</f>
        <v>0</v>
      </c>
      <c r="H152" s="104"/>
      <c r="I152" s="99"/>
      <c r="J152" s="71"/>
      <c r="K152" s="96"/>
      <c r="L152" s="69"/>
      <c r="M152" s="69"/>
      <c r="N152" s="70"/>
      <c r="O152" s="5"/>
      <c r="P152" s="25"/>
      <c r="Q152" s="25"/>
      <c r="R152" s="25"/>
      <c r="S152" s="25"/>
      <c r="T152" s="25"/>
      <c r="U152" s="25"/>
      <c r="V152" s="25"/>
      <c r="W152" s="25"/>
    </row>
    <row r="153" spans="1:35" s="4" customFormat="1" ht="15" hidden="1" customHeight="1" x14ac:dyDescent="0.2">
      <c r="A153" s="262"/>
      <c r="B153" s="38"/>
      <c r="C153" s="138"/>
      <c r="D153" s="40"/>
      <c r="E153" s="139"/>
      <c r="F153" s="105" t="s">
        <v>239</v>
      </c>
      <c r="G153" s="85" t="s">
        <v>186</v>
      </c>
      <c r="H153" s="106" t="s">
        <v>240</v>
      </c>
      <c r="I153" s="99"/>
      <c r="J153" s="71"/>
      <c r="K153" s="96"/>
      <c r="L153" s="69"/>
      <c r="M153" s="69"/>
      <c r="N153" s="70"/>
      <c r="O153" s="5"/>
      <c r="P153" s="25"/>
      <c r="Q153" s="25"/>
      <c r="R153" s="25"/>
      <c r="S153" s="25"/>
      <c r="T153" s="25"/>
      <c r="U153" s="25"/>
      <c r="V153" s="25"/>
      <c r="W153" s="25"/>
    </row>
    <row r="154" spans="1:35" s="4" customFormat="1" ht="15" hidden="1" customHeight="1" x14ac:dyDescent="0.2">
      <c r="A154" s="262"/>
      <c r="B154" s="39"/>
      <c r="C154" s="140"/>
      <c r="D154" s="43"/>
      <c r="E154" s="141"/>
      <c r="F154" s="101"/>
      <c r="G154" s="82"/>
      <c r="H154" s="102"/>
      <c r="I154" s="99"/>
      <c r="J154" s="71"/>
      <c r="K154" s="96"/>
      <c r="L154" s="69"/>
      <c r="M154" s="69"/>
      <c r="N154" s="70"/>
      <c r="O154" s="5"/>
      <c r="P154" s="25"/>
      <c r="Q154" s="25"/>
      <c r="R154" s="25"/>
      <c r="S154" s="25"/>
      <c r="T154" s="25"/>
      <c r="U154" s="25"/>
      <c r="V154" s="25"/>
      <c r="W154" s="25"/>
    </row>
    <row r="155" spans="1:35" s="4" customFormat="1" ht="15" hidden="1" customHeight="1" x14ac:dyDescent="0.2">
      <c r="A155" s="262"/>
      <c r="B155" s="38"/>
      <c r="C155" s="138"/>
      <c r="D155" s="40"/>
      <c r="E155" s="139"/>
      <c r="F155" s="101"/>
      <c r="G155" s="84"/>
      <c r="H155" s="102"/>
      <c r="I155" s="99"/>
      <c r="J155" s="71"/>
      <c r="K155" s="96"/>
      <c r="L155" s="69"/>
      <c r="M155" s="69"/>
      <c r="N155" s="70"/>
      <c r="O155" s="5"/>
      <c r="P155" s="25"/>
      <c r="Q155" s="25"/>
      <c r="R155" s="25"/>
      <c r="S155" s="25"/>
      <c r="T155" s="25"/>
      <c r="U155" s="25"/>
      <c r="V155" s="25"/>
      <c r="W155" s="25"/>
    </row>
    <row r="156" spans="1:35" s="4" customFormat="1" ht="15" hidden="1" customHeight="1" x14ac:dyDescent="0.2">
      <c r="A156" s="262"/>
      <c r="B156" s="38"/>
      <c r="C156" s="140"/>
      <c r="D156" s="41"/>
      <c r="E156" s="142"/>
      <c r="F156" s="103"/>
      <c r="G156" s="32">
        <f t="shared" ref="G156" si="25">W104</f>
        <v>0</v>
      </c>
      <c r="H156" s="104"/>
      <c r="I156" s="99"/>
      <c r="J156" s="71"/>
      <c r="K156" s="96"/>
      <c r="L156" s="69"/>
      <c r="M156" s="69"/>
      <c r="N156" s="70"/>
      <c r="O156" s="5"/>
      <c r="P156" s="25"/>
      <c r="Q156" s="25"/>
      <c r="R156" s="25"/>
      <c r="S156" s="25"/>
      <c r="T156" s="25"/>
      <c r="U156" s="25"/>
      <c r="V156" s="25"/>
      <c r="W156" s="25"/>
    </row>
    <row r="157" spans="1:35" s="4" customFormat="1" ht="15" hidden="1" customHeight="1" x14ac:dyDescent="0.2">
      <c r="A157" s="262"/>
      <c r="B157" s="38"/>
      <c r="C157" s="138"/>
      <c r="D157" s="40"/>
      <c r="E157" s="139"/>
      <c r="F157" s="105" t="s">
        <v>241</v>
      </c>
      <c r="G157" s="85" t="s">
        <v>186</v>
      </c>
      <c r="H157" s="106" t="s">
        <v>242</v>
      </c>
      <c r="I157" s="99"/>
      <c r="J157" s="71"/>
      <c r="K157" s="96"/>
      <c r="L157" s="69"/>
      <c r="M157" s="69"/>
      <c r="N157" s="70"/>
      <c r="O157" s="5"/>
      <c r="P157" s="25"/>
      <c r="Q157" s="25"/>
      <c r="R157" s="25"/>
      <c r="S157" s="25"/>
      <c r="T157" s="25"/>
      <c r="U157" s="25"/>
      <c r="V157" s="25"/>
      <c r="W157" s="25"/>
    </row>
    <row r="158" spans="1:35" s="4" customFormat="1" ht="15" hidden="1" customHeight="1" x14ac:dyDescent="0.2">
      <c r="A158" s="262"/>
      <c r="B158" s="39"/>
      <c r="C158" s="140"/>
      <c r="D158" s="43"/>
      <c r="E158" s="141"/>
      <c r="F158" s="101"/>
      <c r="G158" s="82"/>
      <c r="H158" s="102"/>
      <c r="I158" s="99"/>
      <c r="J158" s="71"/>
      <c r="K158" s="96"/>
      <c r="L158" s="69"/>
      <c r="M158" s="69"/>
      <c r="N158" s="70"/>
      <c r="O158" s="5"/>
      <c r="P158" s="25"/>
      <c r="Q158" s="25"/>
      <c r="R158" s="25"/>
      <c r="S158" s="25"/>
      <c r="T158" s="25"/>
      <c r="U158" s="25"/>
      <c r="V158" s="25"/>
      <c r="W158" s="25"/>
    </row>
    <row r="159" spans="1:35" s="4" customFormat="1" ht="15" hidden="1" customHeight="1" x14ac:dyDescent="0.2">
      <c r="A159" s="262"/>
      <c r="B159" s="38"/>
      <c r="C159" s="138"/>
      <c r="D159" s="40"/>
      <c r="E159" s="139"/>
      <c r="F159" s="101"/>
      <c r="G159" s="84"/>
      <c r="H159" s="102"/>
      <c r="I159" s="99"/>
      <c r="J159" s="71"/>
      <c r="K159" s="96"/>
      <c r="L159" s="69"/>
      <c r="M159" s="69"/>
      <c r="N159" s="70"/>
      <c r="O159" s="5"/>
      <c r="P159" s="25"/>
      <c r="Q159" s="25"/>
      <c r="R159" s="25"/>
      <c r="S159" s="25"/>
      <c r="T159" s="25"/>
      <c r="U159" s="25"/>
      <c r="V159" s="25"/>
      <c r="W159" s="25"/>
    </row>
    <row r="160" spans="1:35" s="4" customFormat="1" ht="15" hidden="1" customHeight="1" x14ac:dyDescent="0.2">
      <c r="A160" s="262"/>
      <c r="B160" s="38"/>
      <c r="C160" s="140"/>
      <c r="D160" s="41"/>
      <c r="E160" s="142"/>
      <c r="F160" s="103"/>
      <c r="G160" s="32">
        <f t="shared" ref="G160" si="26">W108</f>
        <v>0</v>
      </c>
      <c r="H160" s="104"/>
      <c r="I160" s="99"/>
      <c r="J160" s="71"/>
      <c r="K160" s="96"/>
      <c r="L160" s="69"/>
      <c r="M160" s="69"/>
      <c r="N160" s="70"/>
      <c r="O160" s="5"/>
      <c r="P160" s="25"/>
      <c r="Q160" s="25"/>
      <c r="R160" s="25"/>
      <c r="S160" s="25"/>
      <c r="T160" s="25"/>
      <c r="U160" s="25"/>
      <c r="V160" s="25"/>
      <c r="W160" s="25"/>
    </row>
    <row r="161" spans="1:35" s="4" customFormat="1" ht="15" hidden="1" customHeight="1" x14ac:dyDescent="0.2">
      <c r="A161" s="262"/>
      <c r="B161" s="38"/>
      <c r="C161" s="138"/>
      <c r="D161" s="40"/>
      <c r="E161" s="139"/>
      <c r="F161" s="105" t="s">
        <v>243</v>
      </c>
      <c r="G161" s="85" t="s">
        <v>186</v>
      </c>
      <c r="H161" s="106" t="s">
        <v>244</v>
      </c>
      <c r="I161" s="99"/>
      <c r="J161" s="71"/>
      <c r="K161" s="96"/>
      <c r="L161" s="69"/>
      <c r="M161" s="69"/>
      <c r="N161" s="70"/>
      <c r="O161" s="5"/>
      <c r="P161" s="25"/>
      <c r="Q161" s="25"/>
      <c r="R161" s="25"/>
      <c r="S161" s="25"/>
      <c r="T161" s="25"/>
      <c r="U161" s="25"/>
      <c r="V161" s="25"/>
      <c r="W161" s="25"/>
    </row>
    <row r="162" spans="1:35" s="4" customFormat="1" ht="15" hidden="1" customHeight="1" x14ac:dyDescent="0.2">
      <c r="A162" s="262"/>
      <c r="B162" s="39"/>
      <c r="C162" s="140"/>
      <c r="D162" s="43"/>
      <c r="E162" s="141"/>
      <c r="F162" s="101"/>
      <c r="G162" s="82"/>
      <c r="H162" s="102"/>
      <c r="I162" s="99"/>
      <c r="J162" s="71"/>
      <c r="K162" s="96"/>
      <c r="L162" s="69"/>
      <c r="M162" s="69"/>
      <c r="N162" s="70"/>
      <c r="O162" s="5"/>
      <c r="P162" s="25"/>
      <c r="Q162" s="25"/>
      <c r="R162" s="25"/>
      <c r="S162" s="25"/>
      <c r="T162" s="25"/>
      <c r="U162" s="25"/>
      <c r="V162" s="25"/>
      <c r="W162" s="25"/>
    </row>
    <row r="163" spans="1:35" s="4" customFormat="1" ht="15" hidden="1" customHeight="1" x14ac:dyDescent="0.2">
      <c r="A163" s="262"/>
      <c r="B163" s="38"/>
      <c r="C163" s="138"/>
      <c r="D163" s="40"/>
      <c r="E163" s="139"/>
      <c r="F163" s="101"/>
      <c r="G163" s="84"/>
      <c r="H163" s="102"/>
      <c r="I163" s="99"/>
      <c r="J163" s="71"/>
      <c r="K163" s="96"/>
      <c r="L163" s="69"/>
      <c r="M163" s="69"/>
      <c r="N163" s="70"/>
      <c r="O163" s="5"/>
      <c r="P163" s="25"/>
      <c r="Q163" s="25"/>
      <c r="R163" s="25"/>
      <c r="S163" s="25"/>
      <c r="T163" s="25"/>
      <c r="U163" s="25"/>
      <c r="V163" s="25"/>
      <c r="W163" s="25"/>
    </row>
    <row r="164" spans="1:35" s="4" customFormat="1" ht="15" hidden="1" customHeight="1" thickBot="1" x14ac:dyDescent="0.25">
      <c r="A164" s="263"/>
      <c r="B164" s="38"/>
      <c r="C164" s="140"/>
      <c r="D164" s="41"/>
      <c r="E164" s="142"/>
      <c r="F164" s="103"/>
      <c r="G164" s="32">
        <f t="shared" ref="G164" si="27">W112</f>
        <v>0</v>
      </c>
      <c r="H164" s="104"/>
      <c r="I164" s="99"/>
      <c r="J164" s="71"/>
      <c r="K164" s="96"/>
      <c r="L164" s="69"/>
      <c r="M164" s="69"/>
      <c r="N164" s="70"/>
      <c r="O164" s="5"/>
      <c r="P164" s="25"/>
      <c r="Q164" s="25"/>
      <c r="R164" s="25"/>
      <c r="S164" s="25"/>
      <c r="T164" s="25"/>
      <c r="U164" s="25"/>
      <c r="V164" s="25"/>
      <c r="W164" s="25"/>
    </row>
    <row r="165" spans="1:35" s="4" customFormat="1" ht="15" hidden="1" customHeight="1" x14ac:dyDescent="0.2">
      <c r="A165" s="261" t="s">
        <v>167</v>
      </c>
      <c r="B165" s="38"/>
      <c r="C165" s="138"/>
      <c r="D165" s="40"/>
      <c r="E165" s="139"/>
      <c r="F165" s="105" t="s">
        <v>245</v>
      </c>
      <c r="G165" s="85" t="s">
        <v>186</v>
      </c>
      <c r="H165" s="106" t="s">
        <v>246</v>
      </c>
      <c r="I165" s="99"/>
      <c r="J165" s="71"/>
      <c r="K165" s="96"/>
      <c r="L165" s="69"/>
      <c r="M165" s="69"/>
      <c r="N165" s="70"/>
      <c r="O165" s="5"/>
      <c r="P165" s="25"/>
      <c r="Q165" s="25"/>
      <c r="R165" s="25"/>
      <c r="S165" s="25"/>
      <c r="T165" s="25"/>
      <c r="U165" s="25"/>
      <c r="V165" s="25"/>
      <c r="W165" s="25"/>
    </row>
    <row r="166" spans="1:35" s="4" customFormat="1" ht="15" hidden="1" customHeight="1" x14ac:dyDescent="0.2">
      <c r="A166" s="262"/>
      <c r="B166" s="39"/>
      <c r="C166" s="140"/>
      <c r="D166" s="43"/>
      <c r="E166" s="141"/>
      <c r="F166" s="101"/>
      <c r="G166" s="82"/>
      <c r="H166" s="102"/>
      <c r="I166" s="99"/>
      <c r="J166" s="71"/>
      <c r="K166" s="96"/>
      <c r="L166" s="69"/>
      <c r="M166" s="69"/>
      <c r="N166" s="70"/>
      <c r="O166" s="5"/>
      <c r="P166" s="25"/>
      <c r="Q166" s="25"/>
      <c r="R166" s="25"/>
      <c r="S166" s="25"/>
      <c r="T166" s="25"/>
      <c r="U166" s="25"/>
      <c r="V166" s="25"/>
      <c r="W166" s="2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 spans="1:35" s="4" customFormat="1" ht="15" hidden="1" customHeight="1" x14ac:dyDescent="0.2">
      <c r="A167" s="262"/>
      <c r="B167" s="38"/>
      <c r="C167" s="138"/>
      <c r="D167" s="40"/>
      <c r="E167" s="139"/>
      <c r="F167" s="101"/>
      <c r="G167" s="84"/>
      <c r="H167" s="102"/>
      <c r="I167" s="99"/>
      <c r="J167" s="71"/>
      <c r="K167" s="96"/>
      <c r="L167" s="69"/>
      <c r="M167" s="69"/>
      <c r="N167" s="70"/>
      <c r="O167" s="5"/>
      <c r="P167" s="25"/>
      <c r="Q167" s="25"/>
      <c r="R167" s="25"/>
      <c r="S167" s="25"/>
      <c r="T167" s="25"/>
      <c r="U167" s="25"/>
      <c r="V167" s="25"/>
      <c r="W167" s="2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 spans="1:35" s="4" customFormat="1" ht="15" hidden="1" customHeight="1" x14ac:dyDescent="0.2">
      <c r="A168" s="262"/>
      <c r="B168" s="38"/>
      <c r="C168" s="140"/>
      <c r="D168" s="41"/>
      <c r="E168" s="142"/>
      <c r="F168" s="103"/>
      <c r="G168" s="32">
        <f t="shared" ref="G168" si="28">W116</f>
        <v>0</v>
      </c>
      <c r="H168" s="104"/>
      <c r="I168" s="99"/>
      <c r="J168" s="71"/>
      <c r="K168" s="96"/>
      <c r="L168" s="69"/>
      <c r="M168" s="69"/>
      <c r="N168" s="70"/>
      <c r="O168" s="5"/>
      <c r="P168" s="25"/>
      <c r="Q168" s="25"/>
      <c r="R168" s="25"/>
      <c r="S168" s="25"/>
      <c r="T168" s="25"/>
      <c r="U168" s="25"/>
      <c r="V168" s="25"/>
      <c r="W168" s="2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 spans="1:35" s="4" customFormat="1" ht="15" hidden="1" customHeight="1" x14ac:dyDescent="0.2">
      <c r="A169" s="262"/>
      <c r="B169" s="38"/>
      <c r="C169" s="138"/>
      <c r="D169" s="40"/>
      <c r="E169" s="139"/>
      <c r="F169" s="105" t="s">
        <v>247</v>
      </c>
      <c r="G169" s="85" t="s">
        <v>186</v>
      </c>
      <c r="H169" s="106" t="s">
        <v>248</v>
      </c>
      <c r="I169" s="99"/>
      <c r="J169" s="71"/>
      <c r="K169" s="96"/>
      <c r="L169" s="69"/>
      <c r="M169" s="69"/>
      <c r="N169" s="70"/>
      <c r="O169" s="5"/>
      <c r="P169" s="25"/>
      <c r="Q169" s="25"/>
      <c r="R169" s="25"/>
      <c r="S169" s="25"/>
      <c r="T169" s="25"/>
      <c r="U169" s="25"/>
      <c r="V169" s="25"/>
      <c r="W169" s="2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1:35" s="4" customFormat="1" ht="15" hidden="1" customHeight="1" x14ac:dyDescent="0.2">
      <c r="A170" s="262"/>
      <c r="B170" s="39"/>
      <c r="C170" s="140"/>
      <c r="D170" s="43"/>
      <c r="E170" s="141"/>
      <c r="F170" s="101"/>
      <c r="G170" s="82"/>
      <c r="H170" s="102"/>
      <c r="I170" s="99"/>
      <c r="J170" s="71"/>
      <c r="K170" s="96"/>
      <c r="L170" s="69"/>
      <c r="M170" s="69"/>
      <c r="N170" s="70"/>
      <c r="O170" s="5"/>
      <c r="P170" s="25"/>
      <c r="Q170" s="25"/>
      <c r="R170" s="25"/>
      <c r="S170" s="25"/>
      <c r="T170" s="25"/>
      <c r="U170" s="25"/>
      <c r="V170" s="25"/>
      <c r="W170" s="2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 spans="1:35" s="4" customFormat="1" ht="15" hidden="1" customHeight="1" x14ac:dyDescent="0.2">
      <c r="A171" s="262"/>
      <c r="B171" s="38"/>
      <c r="C171" s="138"/>
      <c r="D171" s="40"/>
      <c r="E171" s="139"/>
      <c r="F171" s="101"/>
      <c r="G171" s="84"/>
      <c r="H171" s="102"/>
      <c r="I171" s="99"/>
      <c r="J171" s="71"/>
      <c r="K171" s="96"/>
      <c r="L171" s="69"/>
      <c r="M171" s="69"/>
      <c r="N171" s="70"/>
      <c r="O171" s="5"/>
      <c r="P171" s="25"/>
      <c r="Q171" s="25"/>
      <c r="R171" s="25"/>
      <c r="S171" s="25"/>
      <c r="T171" s="25"/>
      <c r="U171" s="25"/>
      <c r="V171" s="25"/>
      <c r="W171" s="2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 spans="1:35" s="4" customFormat="1" ht="15" hidden="1" customHeight="1" x14ac:dyDescent="0.2">
      <c r="A172" s="262"/>
      <c r="B172" s="38"/>
      <c r="C172" s="140"/>
      <c r="D172" s="41"/>
      <c r="E172" s="142"/>
      <c r="F172" s="103"/>
      <c r="G172" s="32">
        <f t="shared" ref="G172" si="29">W120</f>
        <v>0</v>
      </c>
      <c r="H172" s="104"/>
      <c r="I172" s="99"/>
      <c r="J172" s="71"/>
      <c r="K172" s="96"/>
      <c r="L172" s="69"/>
      <c r="M172" s="69"/>
      <c r="N172" s="70"/>
      <c r="O172" s="5"/>
      <c r="P172" s="25"/>
      <c r="Q172" s="25"/>
      <c r="R172" s="25"/>
      <c r="S172" s="25"/>
      <c r="T172" s="25"/>
      <c r="U172" s="25"/>
      <c r="V172" s="25"/>
      <c r="W172" s="2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 spans="1:35" s="4" customFormat="1" ht="15" hidden="1" customHeight="1" x14ac:dyDescent="0.2">
      <c r="A173" s="262"/>
      <c r="B173" s="38"/>
      <c r="C173" s="138"/>
      <c r="D173" s="40"/>
      <c r="E173" s="139"/>
      <c r="F173" s="105" t="s">
        <v>249</v>
      </c>
      <c r="G173" s="85" t="s">
        <v>186</v>
      </c>
      <c r="H173" s="106" t="s">
        <v>250</v>
      </c>
      <c r="I173" s="99"/>
      <c r="J173" s="71"/>
      <c r="K173" s="96"/>
      <c r="L173" s="69"/>
      <c r="M173" s="69"/>
      <c r="N173" s="70"/>
      <c r="O173" s="5"/>
      <c r="P173" s="25"/>
      <c r="Q173" s="25"/>
      <c r="R173" s="25"/>
      <c r="S173" s="25"/>
      <c r="T173" s="25"/>
      <c r="U173" s="25"/>
      <c r="V173" s="25"/>
      <c r="W173" s="2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 spans="1:35" s="4" customFormat="1" ht="15" hidden="1" customHeight="1" x14ac:dyDescent="0.2">
      <c r="A174" s="262"/>
      <c r="B174" s="39"/>
      <c r="C174" s="140"/>
      <c r="D174" s="43"/>
      <c r="E174" s="141"/>
      <c r="F174" s="101"/>
      <c r="G174" s="82"/>
      <c r="H174" s="102"/>
      <c r="I174" s="99"/>
      <c r="J174" s="71"/>
      <c r="K174" s="96"/>
      <c r="L174" s="69"/>
      <c r="M174" s="69"/>
      <c r="N174" s="70"/>
      <c r="O174" s="5"/>
      <c r="P174" s="25"/>
      <c r="Q174" s="25"/>
      <c r="R174" s="25"/>
      <c r="S174" s="25"/>
      <c r="T174" s="25"/>
      <c r="U174" s="25"/>
      <c r="V174" s="25"/>
      <c r="W174" s="2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 spans="1:35" s="4" customFormat="1" ht="15" hidden="1" customHeight="1" x14ac:dyDescent="0.2">
      <c r="A175" s="262"/>
      <c r="B175" s="38"/>
      <c r="C175" s="138"/>
      <c r="D175" s="40"/>
      <c r="E175" s="139"/>
      <c r="F175" s="101"/>
      <c r="G175" s="84"/>
      <c r="H175" s="102"/>
      <c r="I175" s="99"/>
      <c r="J175" s="71"/>
      <c r="K175" s="96"/>
      <c r="L175" s="69"/>
      <c r="M175" s="69"/>
      <c r="N175" s="70"/>
      <c r="O175" s="5"/>
      <c r="P175" s="25"/>
      <c r="Q175" s="25"/>
      <c r="R175" s="25"/>
      <c r="S175" s="25"/>
      <c r="T175" s="25"/>
      <c r="U175" s="25"/>
      <c r="V175" s="25"/>
      <c r="W175" s="2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 spans="1:35" s="4" customFormat="1" ht="15" hidden="1" customHeight="1" x14ac:dyDescent="0.2">
      <c r="A176" s="262"/>
      <c r="B176" s="38"/>
      <c r="C176" s="140"/>
      <c r="D176" s="41"/>
      <c r="E176" s="142"/>
      <c r="F176" s="103"/>
      <c r="G176" s="32">
        <f t="shared" ref="G176" si="30">W124</f>
        <v>0</v>
      </c>
      <c r="H176" s="104"/>
      <c r="I176" s="99"/>
      <c r="J176" s="71"/>
      <c r="K176" s="96"/>
      <c r="L176" s="69"/>
      <c r="M176" s="69"/>
      <c r="N176" s="70"/>
      <c r="O176" s="5"/>
      <c r="P176" s="25"/>
      <c r="Q176" s="25"/>
      <c r="R176" s="25"/>
      <c r="S176" s="25"/>
      <c r="T176" s="25"/>
      <c r="U176" s="25"/>
      <c r="V176" s="25"/>
      <c r="W176" s="2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 spans="1:35" s="4" customFormat="1" ht="15" hidden="1" customHeight="1" x14ac:dyDescent="0.2">
      <c r="A177" s="262"/>
      <c r="B177" s="38"/>
      <c r="C177" s="138"/>
      <c r="D177" s="40"/>
      <c r="E177" s="139"/>
      <c r="F177" s="105" t="s">
        <v>251</v>
      </c>
      <c r="G177" s="85" t="s">
        <v>186</v>
      </c>
      <c r="H177" s="106" t="s">
        <v>252</v>
      </c>
      <c r="I177" s="99"/>
      <c r="J177" s="71"/>
      <c r="K177" s="96"/>
      <c r="L177" s="69"/>
      <c r="M177" s="69"/>
      <c r="N177" s="70"/>
      <c r="O177" s="5"/>
      <c r="P177" s="25"/>
      <c r="Q177" s="25"/>
      <c r="R177" s="25"/>
      <c r="S177" s="25"/>
      <c r="T177" s="25"/>
      <c r="U177" s="25"/>
      <c r="V177" s="25"/>
      <c r="W177" s="2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 spans="1:35" s="4" customFormat="1" ht="15" hidden="1" customHeight="1" x14ac:dyDescent="0.2">
      <c r="A178" s="262"/>
      <c r="B178" s="39"/>
      <c r="C178" s="140"/>
      <c r="D178" s="43"/>
      <c r="E178" s="141"/>
      <c r="F178" s="101"/>
      <c r="G178" s="82"/>
      <c r="H178" s="102"/>
      <c r="I178" s="99"/>
      <c r="J178" s="71"/>
      <c r="K178" s="96"/>
      <c r="L178" s="69"/>
      <c r="M178" s="69"/>
      <c r="N178" s="70"/>
      <c r="O178" s="5"/>
      <c r="P178" s="25"/>
      <c r="Q178" s="25"/>
      <c r="R178" s="25"/>
      <c r="S178" s="25"/>
      <c r="T178" s="25"/>
      <c r="U178" s="25"/>
      <c r="V178" s="25"/>
      <c r="W178" s="2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 spans="1:35" s="4" customFormat="1" ht="15" hidden="1" customHeight="1" x14ac:dyDescent="0.2">
      <c r="A179" s="262"/>
      <c r="B179" s="38"/>
      <c r="C179" s="138"/>
      <c r="D179" s="40"/>
      <c r="E179" s="139"/>
      <c r="F179" s="101"/>
      <c r="G179" s="84"/>
      <c r="H179" s="102"/>
      <c r="I179" s="99"/>
      <c r="J179" s="71"/>
      <c r="K179" s="96"/>
      <c r="L179" s="69"/>
      <c r="M179" s="69"/>
      <c r="N179" s="70"/>
      <c r="O179" s="5"/>
      <c r="P179" s="25"/>
      <c r="Q179" s="25"/>
      <c r="R179" s="25"/>
      <c r="S179" s="25"/>
      <c r="T179" s="25"/>
      <c r="U179" s="25"/>
      <c r="V179" s="25"/>
      <c r="W179" s="2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 spans="1:35" s="4" customFormat="1" ht="15" hidden="1" customHeight="1" x14ac:dyDescent="0.2">
      <c r="A180" s="262"/>
      <c r="B180" s="38"/>
      <c r="C180" s="140"/>
      <c r="D180" s="41"/>
      <c r="E180" s="142"/>
      <c r="F180" s="103"/>
      <c r="G180" s="32">
        <f t="shared" ref="G180" si="31">W128</f>
        <v>0</v>
      </c>
      <c r="H180" s="104"/>
      <c r="I180" s="99"/>
      <c r="J180" s="71"/>
      <c r="K180" s="96"/>
      <c r="L180" s="69"/>
      <c r="M180" s="69"/>
      <c r="N180" s="70"/>
      <c r="O180" s="5"/>
      <c r="P180" s="25"/>
      <c r="Q180" s="25"/>
      <c r="R180" s="25"/>
      <c r="S180" s="25"/>
      <c r="T180" s="25"/>
      <c r="U180" s="25"/>
      <c r="V180" s="25"/>
      <c r="W180" s="2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 spans="1:35" s="4" customFormat="1" ht="15" hidden="1" customHeight="1" x14ac:dyDescent="0.2">
      <c r="A181" s="262"/>
      <c r="B181" s="38"/>
      <c r="C181" s="138"/>
      <c r="D181" s="40"/>
      <c r="E181" s="139"/>
      <c r="F181" s="105" t="s">
        <v>253</v>
      </c>
      <c r="G181" s="85" t="s">
        <v>186</v>
      </c>
      <c r="H181" s="106" t="s">
        <v>254</v>
      </c>
      <c r="I181" s="99"/>
      <c r="J181" s="71"/>
      <c r="K181" s="96"/>
      <c r="L181" s="69"/>
      <c r="M181" s="69"/>
      <c r="N181" s="70"/>
      <c r="O181" s="5"/>
      <c r="P181" s="25"/>
      <c r="Q181" s="25"/>
      <c r="R181" s="25"/>
      <c r="S181" s="25"/>
      <c r="T181" s="25"/>
      <c r="U181" s="25"/>
      <c r="V181" s="25"/>
      <c r="W181" s="2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 spans="1:35" s="4" customFormat="1" ht="15" hidden="1" customHeight="1" x14ac:dyDescent="0.2">
      <c r="A182" s="262"/>
      <c r="B182" s="39"/>
      <c r="C182" s="140"/>
      <c r="D182" s="43"/>
      <c r="E182" s="141"/>
      <c r="F182" s="101"/>
      <c r="G182" s="82"/>
      <c r="H182" s="102"/>
      <c r="I182" s="99"/>
      <c r="J182" s="71"/>
      <c r="K182" s="96"/>
      <c r="L182" s="69"/>
      <c r="M182" s="69"/>
      <c r="N182" s="70"/>
      <c r="O182" s="5"/>
      <c r="P182" s="25"/>
      <c r="Q182" s="25"/>
      <c r="R182" s="25"/>
      <c r="S182" s="25"/>
      <c r="T182" s="25"/>
      <c r="U182" s="25"/>
      <c r="V182" s="25"/>
      <c r="W182" s="2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 spans="1:35" s="4" customFormat="1" ht="15" hidden="1" customHeight="1" x14ac:dyDescent="0.2">
      <c r="A183" s="262"/>
      <c r="B183" s="38"/>
      <c r="C183" s="138"/>
      <c r="D183" s="40"/>
      <c r="E183" s="139"/>
      <c r="F183" s="101"/>
      <c r="G183" s="84"/>
      <c r="H183" s="102"/>
      <c r="I183" s="99"/>
      <c r="J183" s="71"/>
      <c r="K183" s="96"/>
      <c r="L183" s="69"/>
      <c r="M183" s="69"/>
      <c r="N183" s="70"/>
      <c r="O183" s="5"/>
      <c r="P183" s="25"/>
      <c r="Q183" s="25"/>
      <c r="R183" s="25"/>
      <c r="S183" s="25"/>
      <c r="T183" s="25"/>
      <c r="U183" s="25"/>
      <c r="V183" s="25"/>
      <c r="W183" s="2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 spans="1:35" s="4" customFormat="1" ht="15" hidden="1" customHeight="1" thickBot="1" x14ac:dyDescent="0.25">
      <c r="A184" s="263"/>
      <c r="B184" s="38"/>
      <c r="C184" s="140"/>
      <c r="D184" s="41"/>
      <c r="E184" s="142"/>
      <c r="F184" s="103"/>
      <c r="G184" s="32">
        <f t="shared" ref="G184" si="32">W132</f>
        <v>0</v>
      </c>
      <c r="H184" s="104"/>
      <c r="I184" s="99"/>
      <c r="J184" s="71"/>
      <c r="K184" s="96"/>
      <c r="L184" s="69"/>
      <c r="M184" s="69"/>
      <c r="N184" s="70"/>
      <c r="O184" s="5"/>
      <c r="P184" s="25"/>
      <c r="Q184" s="25"/>
      <c r="R184" s="25"/>
      <c r="S184" s="25"/>
      <c r="T184" s="25"/>
      <c r="U184" s="25"/>
      <c r="V184" s="25"/>
      <c r="W184" s="2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 spans="1:35" s="4" customFormat="1" ht="15" hidden="1" customHeight="1" x14ac:dyDescent="0.2">
      <c r="A185" s="261" t="s">
        <v>180</v>
      </c>
      <c r="B185" s="38"/>
      <c r="C185" s="138"/>
      <c r="D185" s="40"/>
      <c r="E185" s="139"/>
      <c r="F185" s="105" t="s">
        <v>255</v>
      </c>
      <c r="G185" s="85" t="s">
        <v>186</v>
      </c>
      <c r="H185" s="106" t="s">
        <v>256</v>
      </c>
      <c r="I185" s="99"/>
      <c r="J185" s="71"/>
      <c r="K185" s="96"/>
      <c r="L185" s="69"/>
      <c r="M185" s="69"/>
      <c r="N185" s="70"/>
      <c r="O185" s="5"/>
      <c r="P185" s="25"/>
      <c r="Q185" s="25"/>
      <c r="R185" s="25"/>
      <c r="S185" s="25"/>
      <c r="T185" s="25"/>
      <c r="U185" s="25"/>
      <c r="V185" s="25"/>
      <c r="W185" s="2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 spans="1:35" s="4" customFormat="1" ht="15" hidden="1" customHeight="1" x14ac:dyDescent="0.2">
      <c r="A186" s="262"/>
      <c r="B186" s="39"/>
      <c r="C186" s="140"/>
      <c r="D186" s="43"/>
      <c r="E186" s="141"/>
      <c r="F186" s="101"/>
      <c r="G186" s="82"/>
      <c r="H186" s="102"/>
      <c r="I186" s="99"/>
      <c r="J186" s="71"/>
      <c r="K186" s="96"/>
      <c r="L186" s="69"/>
      <c r="M186" s="69"/>
      <c r="N186" s="70"/>
      <c r="O186" s="5"/>
      <c r="P186" s="5"/>
      <c r="Q186" s="25"/>
      <c r="R186" s="25"/>
      <c r="S186" s="25"/>
      <c r="T186" s="25"/>
      <c r="U186" s="25"/>
      <c r="V186" s="25"/>
      <c r="W186" s="2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 spans="1:35" s="4" customFormat="1" ht="15" hidden="1" customHeight="1" x14ac:dyDescent="0.2">
      <c r="A187" s="262"/>
      <c r="B187" s="38"/>
      <c r="C187" s="138"/>
      <c r="D187" s="40"/>
      <c r="E187" s="139"/>
      <c r="F187" s="101"/>
      <c r="G187" s="84"/>
      <c r="H187" s="102"/>
      <c r="I187" s="99"/>
      <c r="J187" s="71"/>
      <c r="K187" s="96"/>
      <c r="L187" s="69"/>
      <c r="M187" s="69"/>
      <c r="N187" s="70"/>
      <c r="O187" s="5"/>
      <c r="P187" s="5"/>
      <c r="Q187" s="25"/>
      <c r="R187" s="25"/>
      <c r="S187" s="25"/>
      <c r="T187" s="25"/>
      <c r="U187" s="25"/>
      <c r="V187" s="25"/>
      <c r="W187" s="2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 spans="1:35" s="4" customFormat="1" ht="15" hidden="1" customHeight="1" x14ac:dyDescent="0.2">
      <c r="A188" s="262"/>
      <c r="B188" s="38"/>
      <c r="C188" s="140"/>
      <c r="D188" s="41"/>
      <c r="E188" s="142"/>
      <c r="F188" s="103"/>
      <c r="G188" s="32">
        <f t="shared" ref="G188" si="33">W136</f>
        <v>0</v>
      </c>
      <c r="H188" s="104"/>
      <c r="I188" s="99"/>
      <c r="J188" s="71"/>
      <c r="K188" s="96"/>
      <c r="L188" s="69"/>
      <c r="M188" s="69"/>
      <c r="N188" s="70"/>
      <c r="O188" s="5"/>
      <c r="P188" s="5"/>
      <c r="Q188" s="25"/>
      <c r="R188" s="25"/>
      <c r="S188" s="25"/>
      <c r="T188" s="25"/>
      <c r="U188" s="25"/>
      <c r="V188" s="25"/>
      <c r="W188" s="2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 spans="1:35" s="4" customFormat="1" ht="15" hidden="1" customHeight="1" x14ac:dyDescent="0.2">
      <c r="A189" s="262"/>
      <c r="B189" s="38"/>
      <c r="C189" s="138"/>
      <c r="D189" s="40"/>
      <c r="E189" s="139"/>
      <c r="F189" s="105" t="s">
        <v>257</v>
      </c>
      <c r="G189" s="85" t="s">
        <v>186</v>
      </c>
      <c r="H189" s="106" t="s">
        <v>258</v>
      </c>
      <c r="I189" s="99"/>
      <c r="J189" s="71"/>
      <c r="K189" s="96"/>
      <c r="L189" s="69"/>
      <c r="M189" s="69"/>
      <c r="N189" s="70"/>
      <c r="O189" s="5"/>
      <c r="P189" s="5"/>
      <c r="Q189" s="25"/>
      <c r="R189" s="25"/>
      <c r="S189" s="25"/>
      <c r="T189" s="25"/>
      <c r="U189" s="25"/>
      <c r="V189" s="25"/>
      <c r="W189" s="2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 spans="1:35" s="4" customFormat="1" ht="15" hidden="1" customHeight="1" x14ac:dyDescent="0.2">
      <c r="A190" s="262"/>
      <c r="B190" s="39"/>
      <c r="C190" s="140"/>
      <c r="D190" s="43"/>
      <c r="E190" s="141"/>
      <c r="F190" s="101"/>
      <c r="G190" s="82"/>
      <c r="H190" s="102"/>
      <c r="I190" s="99"/>
      <c r="J190" s="71"/>
      <c r="K190" s="96"/>
      <c r="L190" s="69"/>
      <c r="M190" s="69"/>
      <c r="N190" s="70"/>
      <c r="O190" s="5"/>
      <c r="P190" s="5"/>
      <c r="Q190" s="25"/>
      <c r="R190" s="25"/>
      <c r="S190" s="25"/>
      <c r="T190" s="25"/>
      <c r="U190" s="25"/>
      <c r="V190" s="25"/>
      <c r="W190" s="2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 spans="1:35" s="4" customFormat="1" ht="15" hidden="1" customHeight="1" x14ac:dyDescent="0.2">
      <c r="A191" s="262"/>
      <c r="B191" s="38"/>
      <c r="C191" s="138"/>
      <c r="D191" s="40"/>
      <c r="E191" s="139"/>
      <c r="F191" s="101"/>
      <c r="G191" s="84"/>
      <c r="H191" s="102"/>
      <c r="I191" s="99"/>
      <c r="J191" s="71"/>
      <c r="K191" s="96"/>
      <c r="L191" s="69"/>
      <c r="M191" s="69"/>
      <c r="N191" s="70"/>
      <c r="O191" s="5"/>
      <c r="P191" s="5"/>
      <c r="Q191" s="25"/>
      <c r="R191" s="25"/>
      <c r="S191" s="25"/>
      <c r="T191" s="25"/>
      <c r="U191" s="25"/>
      <c r="V191" s="25"/>
      <c r="W191" s="2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 spans="1:35" s="4" customFormat="1" ht="15" hidden="1" customHeight="1" x14ac:dyDescent="0.2">
      <c r="A192" s="262"/>
      <c r="B192" s="38"/>
      <c r="C192" s="140"/>
      <c r="D192" s="41"/>
      <c r="E192" s="142"/>
      <c r="F192" s="103"/>
      <c r="G192" s="32">
        <f t="shared" ref="G192" si="34">W140</f>
        <v>0</v>
      </c>
      <c r="H192" s="104"/>
      <c r="I192" s="99"/>
      <c r="J192" s="71"/>
      <c r="K192" s="96"/>
      <c r="L192" s="69"/>
      <c r="M192" s="69"/>
      <c r="N192" s="70"/>
      <c r="O192" s="5"/>
      <c r="P192" s="5"/>
      <c r="Q192" s="25"/>
      <c r="R192" s="25"/>
      <c r="S192" s="25"/>
      <c r="T192" s="25"/>
      <c r="U192" s="25"/>
      <c r="V192" s="25"/>
      <c r="W192" s="2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 spans="1:35" s="4" customFormat="1" ht="15" hidden="1" customHeight="1" x14ac:dyDescent="0.2">
      <c r="A193" s="262"/>
      <c r="B193" s="38"/>
      <c r="C193" s="138"/>
      <c r="D193" s="40"/>
      <c r="E193" s="139"/>
      <c r="F193" s="105" t="s">
        <v>259</v>
      </c>
      <c r="G193" s="85" t="s">
        <v>186</v>
      </c>
      <c r="H193" s="106" t="s">
        <v>260</v>
      </c>
      <c r="I193" s="99"/>
      <c r="J193" s="71"/>
      <c r="K193" s="96"/>
      <c r="L193" s="69"/>
      <c r="M193" s="69"/>
      <c r="N193" s="70"/>
      <c r="O193" s="5"/>
      <c r="P193" s="5"/>
      <c r="Q193" s="25"/>
      <c r="R193" s="25"/>
      <c r="S193" s="25"/>
      <c r="T193" s="25"/>
      <c r="U193" s="25"/>
      <c r="V193" s="25"/>
      <c r="W193" s="2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 spans="1:35" s="4" customFormat="1" ht="15" hidden="1" customHeight="1" x14ac:dyDescent="0.2">
      <c r="A194" s="262"/>
      <c r="B194" s="39"/>
      <c r="C194" s="140"/>
      <c r="D194" s="43"/>
      <c r="E194" s="141"/>
      <c r="F194" s="101"/>
      <c r="G194" s="82"/>
      <c r="H194" s="102"/>
      <c r="I194" s="99"/>
      <c r="J194" s="71"/>
      <c r="K194" s="96"/>
      <c r="L194" s="69"/>
      <c r="M194" s="69"/>
      <c r="N194" s="70"/>
      <c r="O194" s="5"/>
      <c r="P194" s="5"/>
      <c r="Q194" s="25"/>
      <c r="R194" s="25"/>
      <c r="S194" s="25"/>
      <c r="T194" s="25"/>
      <c r="U194" s="25"/>
      <c r="V194" s="25"/>
      <c r="W194" s="2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 spans="1:35" s="4" customFormat="1" ht="15" hidden="1" customHeight="1" x14ac:dyDescent="0.2">
      <c r="A195" s="262"/>
      <c r="B195" s="38"/>
      <c r="C195" s="138"/>
      <c r="D195" s="40"/>
      <c r="E195" s="139"/>
      <c r="F195" s="101"/>
      <c r="G195" s="84"/>
      <c r="H195" s="102"/>
      <c r="I195" s="99"/>
      <c r="J195" s="71"/>
      <c r="K195" s="96"/>
      <c r="L195" s="69"/>
      <c r="M195" s="69"/>
      <c r="N195" s="70"/>
      <c r="O195" s="5"/>
      <c r="P195" s="5"/>
      <c r="Q195" s="25"/>
      <c r="R195" s="25"/>
      <c r="S195" s="25"/>
      <c r="T195" s="25"/>
      <c r="U195" s="25"/>
      <c r="V195" s="25"/>
      <c r="W195" s="2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 spans="1:35" s="4" customFormat="1" ht="15" hidden="1" customHeight="1" x14ac:dyDescent="0.2">
      <c r="A196" s="262"/>
      <c r="B196" s="38"/>
      <c r="C196" s="140"/>
      <c r="D196" s="41"/>
      <c r="E196" s="142"/>
      <c r="F196" s="103"/>
      <c r="G196" s="32">
        <f t="shared" ref="G196" si="35">W144</f>
        <v>0</v>
      </c>
      <c r="H196" s="104"/>
      <c r="I196" s="99"/>
      <c r="J196" s="71"/>
      <c r="K196" s="96"/>
      <c r="L196" s="69"/>
      <c r="M196" s="69"/>
      <c r="N196" s="70"/>
      <c r="O196" s="5"/>
      <c r="P196" s="5"/>
      <c r="Q196" s="25"/>
      <c r="R196" s="25"/>
      <c r="S196" s="25"/>
      <c r="T196" s="25"/>
      <c r="U196" s="25"/>
      <c r="V196" s="25"/>
      <c r="W196" s="2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 spans="1:35" s="4" customFormat="1" ht="15" hidden="1" customHeight="1" x14ac:dyDescent="0.2">
      <c r="A197" s="262"/>
      <c r="B197" s="38"/>
      <c r="C197" s="138"/>
      <c r="D197" s="40"/>
      <c r="E197" s="139"/>
      <c r="F197" s="105" t="s">
        <v>261</v>
      </c>
      <c r="G197" s="85" t="s">
        <v>186</v>
      </c>
      <c r="H197" s="106" t="s">
        <v>262</v>
      </c>
      <c r="I197" s="99"/>
      <c r="J197" s="71"/>
      <c r="K197" s="96"/>
      <c r="L197" s="69"/>
      <c r="M197" s="69"/>
      <c r="N197" s="70"/>
      <c r="O197" s="5"/>
      <c r="P197" s="5"/>
      <c r="Q197" s="25"/>
      <c r="R197" s="25"/>
      <c r="S197" s="25"/>
      <c r="T197" s="25"/>
      <c r="U197" s="25"/>
      <c r="V197" s="25"/>
      <c r="W197" s="2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 spans="1:35" s="4" customFormat="1" ht="15" hidden="1" customHeight="1" x14ac:dyDescent="0.2">
      <c r="A198" s="262"/>
      <c r="B198" s="39"/>
      <c r="C198" s="140"/>
      <c r="D198" s="43"/>
      <c r="E198" s="141"/>
      <c r="F198" s="101"/>
      <c r="G198" s="82"/>
      <c r="H198" s="102"/>
      <c r="I198" s="99"/>
      <c r="J198" s="71"/>
      <c r="K198" s="96"/>
      <c r="L198" s="69"/>
      <c r="M198" s="69"/>
      <c r="N198" s="70"/>
      <c r="O198" s="5"/>
      <c r="P198" s="5"/>
      <c r="Q198" s="25"/>
      <c r="R198" s="25"/>
      <c r="S198" s="25"/>
      <c r="T198" s="25"/>
      <c r="U198" s="25"/>
      <c r="V198" s="25"/>
      <c r="W198" s="2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 spans="1:35" s="4" customFormat="1" ht="15" hidden="1" customHeight="1" x14ac:dyDescent="0.2">
      <c r="A199" s="262"/>
      <c r="B199" s="38"/>
      <c r="C199" s="138"/>
      <c r="D199" s="40"/>
      <c r="E199" s="139"/>
      <c r="F199" s="101"/>
      <c r="G199" s="84"/>
      <c r="H199" s="102"/>
      <c r="I199" s="99"/>
      <c r="J199" s="71"/>
      <c r="K199" s="96"/>
      <c r="L199" s="69"/>
      <c r="M199" s="69"/>
      <c r="N199" s="70"/>
      <c r="O199" s="5"/>
      <c r="P199" s="5"/>
      <c r="Q199" s="25"/>
      <c r="R199" s="25"/>
      <c r="S199" s="25"/>
      <c r="T199" s="25"/>
      <c r="U199" s="25"/>
      <c r="V199" s="25"/>
      <c r="W199" s="2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 spans="1:35" s="4" customFormat="1" ht="15" hidden="1" customHeight="1" x14ac:dyDescent="0.2">
      <c r="A200" s="262"/>
      <c r="B200" s="38"/>
      <c r="C200" s="140"/>
      <c r="D200" s="41"/>
      <c r="E200" s="142"/>
      <c r="F200" s="103"/>
      <c r="G200" s="32">
        <f t="shared" ref="G200" si="36">W148</f>
        <v>0</v>
      </c>
      <c r="H200" s="104"/>
      <c r="I200" s="99"/>
      <c r="J200" s="71"/>
      <c r="K200" s="96"/>
      <c r="L200" s="69"/>
      <c r="M200" s="69"/>
      <c r="N200" s="70"/>
      <c r="O200" s="5"/>
      <c r="P200" s="5"/>
      <c r="Q200" s="5"/>
      <c r="R200" s="5"/>
      <c r="S200" s="5"/>
      <c r="T200" s="5"/>
      <c r="U200" s="5"/>
      <c r="V200" s="5"/>
      <c r="W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 spans="1:35" s="4" customFormat="1" ht="15" hidden="1" customHeight="1" x14ac:dyDescent="0.2">
      <c r="A201" s="262"/>
      <c r="B201" s="38"/>
      <c r="C201" s="138"/>
      <c r="D201" s="40"/>
      <c r="E201" s="139"/>
      <c r="F201" s="105" t="s">
        <v>263</v>
      </c>
      <c r="G201" s="85" t="s">
        <v>186</v>
      </c>
      <c r="H201" s="106" t="s">
        <v>264</v>
      </c>
      <c r="I201" s="99"/>
      <c r="J201" s="71"/>
      <c r="K201" s="96"/>
      <c r="L201" s="69"/>
      <c r="M201" s="69"/>
      <c r="N201" s="70"/>
      <c r="O201" s="5"/>
      <c r="P201" s="5"/>
      <c r="Q201" s="5"/>
      <c r="R201" s="5"/>
      <c r="S201" s="5"/>
      <c r="T201" s="5"/>
      <c r="U201" s="5"/>
      <c r="V201" s="5"/>
      <c r="W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 spans="1:35" s="4" customFormat="1" ht="15" hidden="1" customHeight="1" x14ac:dyDescent="0.2">
      <c r="A202" s="262"/>
      <c r="B202" s="39"/>
      <c r="C202" s="140"/>
      <c r="D202" s="43"/>
      <c r="E202" s="141"/>
      <c r="F202" s="101"/>
      <c r="G202" s="82"/>
      <c r="H202" s="102"/>
      <c r="I202" s="99"/>
      <c r="J202" s="71"/>
      <c r="K202" s="96"/>
      <c r="L202" s="69"/>
      <c r="M202" s="69"/>
      <c r="N202" s="70"/>
      <c r="O202" s="5"/>
      <c r="P202" s="5"/>
      <c r="Q202" s="5"/>
      <c r="R202" s="5"/>
      <c r="S202" s="5"/>
      <c r="T202" s="5"/>
      <c r="U202" s="5"/>
      <c r="V202" s="5"/>
      <c r="W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 spans="1:35" s="4" customFormat="1" ht="15" hidden="1" customHeight="1" x14ac:dyDescent="0.2">
      <c r="A203" s="262"/>
      <c r="B203" s="38"/>
      <c r="C203" s="138"/>
      <c r="D203" s="40"/>
      <c r="E203" s="139"/>
      <c r="F203" s="101"/>
      <c r="G203" s="84"/>
      <c r="H203" s="102"/>
      <c r="I203" s="99"/>
      <c r="J203" s="71"/>
      <c r="K203" s="96"/>
      <c r="L203" s="69"/>
      <c r="M203" s="69"/>
      <c r="N203" s="70"/>
      <c r="O203" s="5"/>
      <c r="P203" s="5"/>
      <c r="Q203" s="5"/>
      <c r="R203" s="5"/>
      <c r="S203" s="5"/>
      <c r="T203" s="5"/>
      <c r="U203" s="5"/>
      <c r="V203" s="5"/>
      <c r="W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 spans="1:35" s="4" customFormat="1" ht="15" hidden="1" customHeight="1" thickBot="1" x14ac:dyDescent="0.25">
      <c r="A204" s="262"/>
      <c r="B204" s="38"/>
      <c r="C204" s="140"/>
      <c r="D204" s="41"/>
      <c r="E204" s="142"/>
      <c r="F204" s="103"/>
      <c r="G204" s="32">
        <f t="shared" ref="G204" si="37">W152</f>
        <v>0</v>
      </c>
      <c r="H204" s="104"/>
      <c r="I204" s="99"/>
      <c r="J204" s="71"/>
      <c r="K204" s="96"/>
      <c r="L204" s="69"/>
      <c r="M204" s="69"/>
      <c r="N204" s="70"/>
      <c r="O204" s="5"/>
      <c r="P204" s="5"/>
      <c r="Q204" s="5"/>
      <c r="R204" s="5"/>
      <c r="S204" s="5"/>
      <c r="T204" s="5"/>
      <c r="U204" s="5"/>
      <c r="V204" s="5"/>
      <c r="W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 spans="1:35" s="4" customFormat="1" ht="15" hidden="1" customHeight="1" x14ac:dyDescent="0.2">
      <c r="A205" s="280" t="s">
        <v>6</v>
      </c>
      <c r="B205" s="38"/>
      <c r="C205" s="138"/>
      <c r="D205" s="40"/>
      <c r="E205" s="139"/>
      <c r="F205" s="105" t="s">
        <v>265</v>
      </c>
      <c r="G205" s="85" t="s">
        <v>186</v>
      </c>
      <c r="H205" s="106" t="s">
        <v>266</v>
      </c>
      <c r="I205" s="99"/>
      <c r="J205" s="71"/>
      <c r="K205" s="96"/>
      <c r="L205" s="69"/>
      <c r="M205" s="69"/>
      <c r="N205" s="70"/>
      <c r="O205" s="5"/>
      <c r="P205" s="5"/>
      <c r="Q205" s="5"/>
      <c r="R205" s="5"/>
      <c r="S205" s="5"/>
      <c r="T205" s="5"/>
      <c r="U205" s="5"/>
      <c r="V205" s="5"/>
      <c r="W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 spans="1:35" s="4" customFormat="1" ht="15" hidden="1" customHeight="1" thickBot="1" x14ac:dyDescent="0.25">
      <c r="A206" s="279"/>
      <c r="B206" s="39"/>
      <c r="C206" s="140"/>
      <c r="D206" s="43"/>
      <c r="E206" s="141"/>
      <c r="F206" s="101"/>
      <c r="G206" s="82"/>
      <c r="H206" s="102"/>
      <c r="I206" s="99"/>
      <c r="J206" s="71"/>
      <c r="K206" s="96"/>
      <c r="L206" s="69"/>
      <c r="M206" s="69"/>
      <c r="N206" s="70"/>
      <c r="O206" s="5"/>
      <c r="P206" s="5"/>
      <c r="Q206" s="5"/>
      <c r="R206" s="5"/>
      <c r="S206" s="5"/>
      <c r="T206" s="5"/>
      <c r="U206" s="5"/>
      <c r="V206" s="5"/>
      <c r="W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 spans="1:35" s="4" customFormat="1" ht="15" hidden="1" customHeight="1" x14ac:dyDescent="0.2">
      <c r="A207" s="279"/>
      <c r="B207" s="38"/>
      <c r="C207" s="138"/>
      <c r="D207" s="40"/>
      <c r="E207" s="139"/>
      <c r="F207" s="101"/>
      <c r="G207" s="84"/>
      <c r="H207" s="102"/>
      <c r="I207" s="99"/>
      <c r="J207" s="71"/>
      <c r="K207" s="96"/>
      <c r="L207" s="69"/>
      <c r="M207" s="69"/>
      <c r="N207" s="70"/>
      <c r="O207" s="5"/>
      <c r="P207" s="5"/>
      <c r="Q207" s="5"/>
      <c r="R207" s="5"/>
      <c r="S207" s="5"/>
      <c r="T207" s="5"/>
      <c r="U207" s="5"/>
      <c r="V207" s="5"/>
      <c r="W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 spans="1:35" ht="15" hidden="1" customHeight="1" x14ac:dyDescent="0.2">
      <c r="A208" s="279"/>
      <c r="B208" s="38"/>
      <c r="C208" s="140"/>
      <c r="D208" s="41"/>
      <c r="E208" s="142"/>
      <c r="F208" s="103"/>
      <c r="G208" s="32">
        <f t="shared" ref="G208" si="38">W156</f>
        <v>0</v>
      </c>
      <c r="H208" s="104"/>
      <c r="I208" s="99"/>
      <c r="J208" s="71"/>
      <c r="K208" s="96"/>
      <c r="L208" s="69"/>
      <c r="M208" s="69"/>
      <c r="N208" s="70"/>
    </row>
    <row r="209" spans="1:14" ht="15" hidden="1" customHeight="1" x14ac:dyDescent="0.2">
      <c r="A209" s="279"/>
      <c r="B209" s="38"/>
      <c r="C209" s="138"/>
      <c r="D209" s="40"/>
      <c r="E209" s="139"/>
      <c r="F209" s="105" t="s">
        <v>267</v>
      </c>
      <c r="G209" s="85" t="s">
        <v>186</v>
      </c>
      <c r="H209" s="106" t="s">
        <v>268</v>
      </c>
      <c r="I209" s="99"/>
      <c r="J209" s="71"/>
      <c r="K209" s="96"/>
      <c r="L209" s="69"/>
      <c r="M209" s="69"/>
      <c r="N209" s="70"/>
    </row>
    <row r="210" spans="1:14" ht="15" hidden="1" customHeight="1" x14ac:dyDescent="0.2">
      <c r="A210" s="279"/>
      <c r="B210" s="39"/>
      <c r="C210" s="140"/>
      <c r="D210" s="43"/>
      <c r="E210" s="141"/>
      <c r="F210" s="101"/>
      <c r="G210" s="82"/>
      <c r="H210" s="102"/>
      <c r="I210" s="99"/>
      <c r="J210" s="71"/>
      <c r="K210" s="96"/>
      <c r="L210" s="69"/>
      <c r="M210" s="69"/>
      <c r="N210" s="70"/>
    </row>
    <row r="211" spans="1:14" ht="15" hidden="1" customHeight="1" x14ac:dyDescent="0.2">
      <c r="A211" s="279"/>
      <c r="B211" s="38"/>
      <c r="C211" s="138"/>
      <c r="D211" s="40"/>
      <c r="E211" s="139"/>
      <c r="F211" s="101"/>
      <c r="G211" s="84"/>
      <c r="H211" s="102"/>
      <c r="I211" s="99"/>
      <c r="J211" s="71"/>
      <c r="K211" s="96"/>
      <c r="L211" s="69"/>
      <c r="M211" s="69"/>
      <c r="N211" s="70"/>
    </row>
    <row r="212" spans="1:14" ht="15" hidden="1" customHeight="1" x14ac:dyDescent="0.2">
      <c r="A212" s="279"/>
      <c r="B212" s="38"/>
      <c r="C212" s="140"/>
      <c r="D212" s="41"/>
      <c r="E212" s="142"/>
      <c r="F212" s="103"/>
      <c r="G212" s="32">
        <f t="shared" ref="G212" si="39">W160</f>
        <v>0</v>
      </c>
      <c r="H212" s="104"/>
      <c r="I212" s="99"/>
      <c r="J212" s="71"/>
      <c r="K212" s="96"/>
      <c r="L212" s="69"/>
      <c r="M212" s="69"/>
      <c r="N212" s="70"/>
    </row>
    <row r="213" spans="1:14" ht="15" hidden="1" customHeight="1" x14ac:dyDescent="0.2">
      <c r="A213" s="279"/>
      <c r="B213" s="38"/>
      <c r="C213" s="138"/>
      <c r="D213" s="40"/>
      <c r="E213" s="139"/>
      <c r="F213" s="105" t="s">
        <v>269</v>
      </c>
      <c r="G213" s="85" t="s">
        <v>186</v>
      </c>
      <c r="H213" s="106" t="s">
        <v>270</v>
      </c>
      <c r="I213" s="99"/>
      <c r="J213" s="71"/>
      <c r="K213" s="96"/>
      <c r="L213" s="69"/>
      <c r="M213" s="69"/>
      <c r="N213" s="70"/>
    </row>
    <row r="214" spans="1:14" ht="15" hidden="1" customHeight="1" x14ac:dyDescent="0.2">
      <c r="A214" s="279"/>
      <c r="B214" s="39"/>
      <c r="C214" s="140"/>
      <c r="D214" s="43"/>
      <c r="E214" s="141"/>
      <c r="F214" s="101"/>
      <c r="G214" s="82"/>
      <c r="H214" s="102"/>
      <c r="I214" s="99"/>
      <c r="J214" s="71"/>
      <c r="K214" s="96"/>
      <c r="L214" s="69"/>
      <c r="M214" s="69"/>
      <c r="N214" s="70"/>
    </row>
    <row r="215" spans="1:14" ht="15" hidden="1" customHeight="1" x14ac:dyDescent="0.2">
      <c r="A215" s="279"/>
      <c r="B215" s="38"/>
      <c r="C215" s="138"/>
      <c r="D215" s="40"/>
      <c r="E215" s="139"/>
      <c r="F215" s="101"/>
      <c r="G215" s="84"/>
      <c r="H215" s="102"/>
      <c r="I215" s="99"/>
      <c r="J215" s="71"/>
      <c r="K215" s="96"/>
      <c r="L215" s="69"/>
      <c r="M215" s="69"/>
      <c r="N215" s="70"/>
    </row>
    <row r="216" spans="1:14" ht="15" hidden="1" customHeight="1" x14ac:dyDescent="0.2">
      <c r="A216" s="279"/>
      <c r="B216" s="38"/>
      <c r="C216" s="140"/>
      <c r="D216" s="41"/>
      <c r="E216" s="142"/>
      <c r="F216" s="103"/>
      <c r="G216" s="32">
        <f t="shared" ref="G216" si="40">W164</f>
        <v>0</v>
      </c>
      <c r="H216" s="104"/>
      <c r="I216" s="99"/>
      <c r="J216" s="71"/>
      <c r="K216" s="96"/>
      <c r="L216" s="69"/>
      <c r="M216" s="69"/>
      <c r="N216" s="70"/>
    </row>
    <row r="217" spans="1:14" ht="15" hidden="1" customHeight="1" x14ac:dyDescent="0.2">
      <c r="A217" s="279"/>
      <c r="B217" s="38"/>
      <c r="C217" s="138"/>
      <c r="D217" s="40"/>
      <c r="E217" s="139"/>
      <c r="F217" s="105" t="s">
        <v>271</v>
      </c>
      <c r="G217" s="85" t="s">
        <v>186</v>
      </c>
      <c r="H217" s="106" t="s">
        <v>272</v>
      </c>
      <c r="I217" s="99"/>
      <c r="J217" s="71"/>
      <c r="K217" s="96"/>
      <c r="L217" s="69"/>
      <c r="M217" s="69"/>
      <c r="N217" s="70"/>
    </row>
    <row r="218" spans="1:14" ht="15" hidden="1" customHeight="1" x14ac:dyDescent="0.2">
      <c r="A218" s="279"/>
      <c r="B218" s="39"/>
      <c r="C218" s="140"/>
      <c r="D218" s="43"/>
      <c r="E218" s="141"/>
      <c r="F218" s="101"/>
      <c r="G218" s="82"/>
      <c r="H218" s="102"/>
      <c r="I218" s="99"/>
      <c r="J218" s="71"/>
      <c r="K218" s="96"/>
      <c r="L218" s="69"/>
      <c r="M218" s="69"/>
      <c r="N218" s="70"/>
    </row>
    <row r="219" spans="1:14" ht="15" hidden="1" customHeight="1" x14ac:dyDescent="0.2">
      <c r="A219" s="279"/>
      <c r="B219" s="38"/>
      <c r="C219" s="138"/>
      <c r="D219" s="40"/>
      <c r="E219" s="139"/>
      <c r="F219" s="101"/>
      <c r="G219" s="84"/>
      <c r="H219" s="102"/>
      <c r="I219" s="99"/>
      <c r="J219" s="71"/>
      <c r="K219" s="96"/>
      <c r="L219" s="69"/>
      <c r="M219" s="69"/>
      <c r="N219" s="70"/>
    </row>
    <row r="220" spans="1:14" ht="15" hidden="1" customHeight="1" x14ac:dyDescent="0.2">
      <c r="A220" s="279"/>
      <c r="B220" s="38"/>
      <c r="C220" s="140"/>
      <c r="D220" s="41"/>
      <c r="E220" s="142"/>
      <c r="F220" s="103"/>
      <c r="G220" s="32">
        <f t="shared" ref="G220" si="41">W168</f>
        <v>0</v>
      </c>
      <c r="H220" s="104"/>
      <c r="I220" s="99"/>
      <c r="J220" s="71"/>
      <c r="K220" s="96"/>
      <c r="L220" s="69"/>
      <c r="M220" s="69"/>
      <c r="N220" s="70"/>
    </row>
    <row r="221" spans="1:14" ht="15" hidden="1" customHeight="1" x14ac:dyDescent="0.2">
      <c r="A221" s="279"/>
      <c r="B221" s="38"/>
      <c r="C221" s="138"/>
      <c r="D221" s="40"/>
      <c r="E221" s="139"/>
      <c r="F221" s="105" t="s">
        <v>273</v>
      </c>
      <c r="G221" s="85" t="s">
        <v>186</v>
      </c>
      <c r="H221" s="106" t="s">
        <v>274</v>
      </c>
      <c r="I221" s="99"/>
      <c r="J221" s="71"/>
      <c r="K221" s="96"/>
      <c r="L221" s="69"/>
      <c r="M221" s="69"/>
      <c r="N221" s="70"/>
    </row>
    <row r="222" spans="1:14" ht="15" hidden="1" customHeight="1" x14ac:dyDescent="0.2">
      <c r="A222" s="279"/>
      <c r="B222" s="39"/>
      <c r="C222" s="140"/>
      <c r="D222" s="43"/>
      <c r="E222" s="141"/>
      <c r="F222" s="101"/>
      <c r="G222" s="82"/>
      <c r="H222" s="102"/>
      <c r="I222" s="99"/>
      <c r="J222" s="71"/>
      <c r="K222" s="96"/>
      <c r="L222" s="69"/>
      <c r="M222" s="69"/>
      <c r="N222" s="70"/>
    </row>
    <row r="223" spans="1:14" ht="15" hidden="1" customHeight="1" x14ac:dyDescent="0.2">
      <c r="A223" s="279" t="s">
        <v>6</v>
      </c>
      <c r="B223" s="38"/>
      <c r="C223" s="138"/>
      <c r="D223" s="40"/>
      <c r="E223" s="139"/>
      <c r="F223" s="101"/>
      <c r="G223" s="84"/>
      <c r="H223" s="102"/>
      <c r="I223" s="99"/>
      <c r="J223" s="71"/>
      <c r="K223" s="96"/>
      <c r="L223" s="69"/>
      <c r="M223" s="69"/>
      <c r="N223" s="70"/>
    </row>
    <row r="224" spans="1:14" ht="15" hidden="1" customHeight="1" x14ac:dyDescent="0.2">
      <c r="A224" s="279"/>
      <c r="B224" s="38"/>
      <c r="C224" s="140"/>
      <c r="D224" s="41"/>
      <c r="E224" s="142"/>
      <c r="F224" s="103"/>
      <c r="G224" s="32">
        <f t="shared" ref="G224" si="42">W172</f>
        <v>0</v>
      </c>
      <c r="H224" s="104"/>
      <c r="I224" s="99"/>
      <c r="J224" s="71"/>
      <c r="K224" s="96"/>
      <c r="L224" s="69"/>
      <c r="M224" s="69"/>
      <c r="N224" s="70"/>
    </row>
    <row r="225" spans="1:35" ht="12.75" hidden="1" customHeight="1" x14ac:dyDescent="0.2">
      <c r="A225" s="279"/>
      <c r="B225" s="38"/>
      <c r="C225" s="138"/>
      <c r="D225" s="40"/>
      <c r="E225" s="139"/>
      <c r="F225" s="105" t="s">
        <v>275</v>
      </c>
      <c r="G225" s="85" t="s">
        <v>186</v>
      </c>
      <c r="H225" s="106" t="s">
        <v>276</v>
      </c>
      <c r="I225" s="99"/>
      <c r="J225" s="71"/>
      <c r="K225" s="96"/>
      <c r="L225" s="69"/>
      <c r="M225" s="69"/>
      <c r="N225" s="70"/>
    </row>
    <row r="226" spans="1:35" ht="12.75" hidden="1" customHeight="1" x14ac:dyDescent="0.2">
      <c r="A226" s="279"/>
      <c r="B226" s="39"/>
      <c r="C226" s="140"/>
      <c r="D226" s="43"/>
      <c r="E226" s="141"/>
      <c r="F226" s="101"/>
      <c r="G226" s="82"/>
      <c r="H226" s="102"/>
      <c r="I226" s="99"/>
      <c r="J226" s="71"/>
      <c r="K226" s="96"/>
      <c r="L226" s="69"/>
      <c r="M226" s="69"/>
      <c r="N226" s="70"/>
    </row>
    <row r="227" spans="1:35" ht="12.75" hidden="1" customHeight="1" x14ac:dyDescent="0.2">
      <c r="A227" s="279"/>
      <c r="B227" s="38"/>
      <c r="C227" s="138"/>
      <c r="D227" s="40"/>
      <c r="E227" s="139"/>
      <c r="F227" s="101"/>
      <c r="G227" s="84"/>
      <c r="H227" s="102"/>
      <c r="I227" s="99"/>
      <c r="J227" s="71"/>
      <c r="K227" s="96"/>
      <c r="L227" s="69"/>
      <c r="M227" s="69"/>
      <c r="N227" s="70"/>
    </row>
    <row r="228" spans="1:35" ht="14.25" hidden="1" customHeight="1" x14ac:dyDescent="0.2">
      <c r="A228" s="279"/>
      <c r="B228" s="38"/>
      <c r="C228" s="140"/>
      <c r="D228" s="41"/>
      <c r="E228" s="142"/>
      <c r="F228" s="103"/>
      <c r="G228" s="32">
        <f t="shared" ref="G228" si="43">W176</f>
        <v>0</v>
      </c>
      <c r="H228" s="104"/>
      <c r="I228" s="99"/>
      <c r="J228" s="71"/>
      <c r="K228" s="96"/>
      <c r="L228" s="69"/>
      <c r="M228" s="69"/>
      <c r="N228" s="70"/>
    </row>
    <row r="229" spans="1:35" ht="12.75" hidden="1" customHeight="1" x14ac:dyDescent="0.2">
      <c r="A229" s="279"/>
      <c r="B229" s="38"/>
      <c r="C229" s="138"/>
      <c r="D229" s="40"/>
      <c r="E229" s="139"/>
      <c r="F229" s="105" t="s">
        <v>277</v>
      </c>
      <c r="G229" s="85" t="s">
        <v>186</v>
      </c>
      <c r="H229" s="106" t="s">
        <v>278</v>
      </c>
      <c r="I229" s="99"/>
      <c r="J229" s="71"/>
      <c r="K229" s="96"/>
      <c r="L229" s="69"/>
      <c r="M229" s="69"/>
      <c r="N229" s="70"/>
    </row>
    <row r="230" spans="1:35" ht="12.75" hidden="1" customHeight="1" x14ac:dyDescent="0.2">
      <c r="A230" s="279"/>
      <c r="B230" s="39"/>
      <c r="C230" s="140"/>
      <c r="D230" s="43"/>
      <c r="E230" s="141"/>
      <c r="F230" s="101"/>
      <c r="G230" s="82"/>
      <c r="H230" s="102"/>
      <c r="I230" s="99"/>
      <c r="J230" s="71"/>
      <c r="K230" s="96"/>
      <c r="L230" s="69"/>
      <c r="M230" s="69"/>
      <c r="N230" s="70"/>
    </row>
    <row r="231" spans="1:35" ht="12.75" hidden="1" customHeight="1" x14ac:dyDescent="0.2">
      <c r="A231" s="279"/>
      <c r="B231" s="38"/>
      <c r="C231" s="138"/>
      <c r="D231" s="40"/>
      <c r="E231" s="139"/>
      <c r="F231" s="101"/>
      <c r="G231" s="84"/>
      <c r="H231" s="102"/>
      <c r="I231" s="99"/>
      <c r="J231" s="71"/>
      <c r="K231" s="96"/>
      <c r="L231" s="69"/>
      <c r="M231" s="69"/>
      <c r="N231" s="70"/>
    </row>
    <row r="232" spans="1:35" ht="13.5" hidden="1" customHeight="1" thickBot="1" x14ac:dyDescent="0.25">
      <c r="A232" s="279"/>
      <c r="B232" s="38"/>
      <c r="C232" s="140"/>
      <c r="D232" s="41"/>
      <c r="E232" s="142"/>
      <c r="F232" s="103"/>
      <c r="G232" s="32">
        <f t="shared" ref="G232" si="44">W180</f>
        <v>0</v>
      </c>
      <c r="H232" s="104"/>
      <c r="I232" s="99"/>
      <c r="J232" s="71"/>
      <c r="K232" s="96"/>
      <c r="L232" s="69"/>
      <c r="M232" s="69"/>
      <c r="N232" s="70"/>
    </row>
    <row r="233" spans="1:35" ht="12.75" hidden="1" customHeight="1" x14ac:dyDescent="0.2">
      <c r="A233" s="280" t="s">
        <v>123</v>
      </c>
      <c r="B233" s="38"/>
      <c r="C233" s="138"/>
      <c r="D233" s="40"/>
      <c r="E233" s="139"/>
      <c r="F233" s="105" t="s">
        <v>279</v>
      </c>
      <c r="G233" s="85" t="s">
        <v>186</v>
      </c>
      <c r="H233" s="106" t="s">
        <v>280</v>
      </c>
      <c r="I233" s="99"/>
      <c r="J233" s="71"/>
      <c r="K233" s="96"/>
      <c r="L233" s="69"/>
      <c r="M233" s="69"/>
      <c r="N233" s="70"/>
    </row>
    <row r="234" spans="1:35" ht="12.75" hidden="1" customHeight="1" x14ac:dyDescent="0.2">
      <c r="A234" s="279"/>
      <c r="B234" s="39"/>
      <c r="C234" s="140"/>
      <c r="D234" s="43"/>
      <c r="E234" s="141"/>
      <c r="F234" s="101"/>
      <c r="G234" s="82"/>
      <c r="H234" s="102"/>
      <c r="I234" s="99"/>
      <c r="J234" s="71"/>
      <c r="K234" s="96"/>
      <c r="L234" s="69"/>
      <c r="M234" s="69"/>
      <c r="N234" s="70"/>
      <c r="P234" s="25"/>
    </row>
    <row r="235" spans="1:35" ht="12.75" hidden="1" customHeight="1" x14ac:dyDescent="0.2">
      <c r="A235" s="279"/>
      <c r="B235" s="38"/>
      <c r="C235" s="138"/>
      <c r="D235" s="40"/>
      <c r="E235" s="139"/>
      <c r="F235" s="101"/>
      <c r="G235" s="84"/>
      <c r="H235" s="102"/>
      <c r="I235" s="99"/>
      <c r="J235" s="71"/>
      <c r="K235" s="96"/>
      <c r="L235" s="69"/>
      <c r="M235" s="69"/>
      <c r="N235" s="70"/>
      <c r="P235" s="25"/>
    </row>
    <row r="236" spans="1:35" ht="13.5" hidden="1" customHeight="1" thickBot="1" x14ac:dyDescent="0.25">
      <c r="A236" s="279"/>
      <c r="B236" s="38"/>
      <c r="C236" s="140"/>
      <c r="D236" s="41"/>
      <c r="E236" s="142"/>
      <c r="F236" s="103"/>
      <c r="G236" s="32">
        <f t="shared" ref="G236" si="45">W184</f>
        <v>0</v>
      </c>
      <c r="H236" s="104"/>
      <c r="I236" s="99"/>
      <c r="J236" s="71"/>
      <c r="K236" s="96"/>
      <c r="L236" s="69"/>
      <c r="M236" s="69"/>
      <c r="N236" s="70"/>
      <c r="P236" s="25"/>
    </row>
    <row r="237" spans="1:35" ht="12.75" hidden="1" customHeight="1" x14ac:dyDescent="0.2">
      <c r="A237" s="279"/>
      <c r="B237" s="38"/>
      <c r="C237" s="138"/>
      <c r="D237" s="40"/>
      <c r="E237" s="139"/>
      <c r="F237" s="105" t="s">
        <v>281</v>
      </c>
      <c r="G237" s="85" t="s">
        <v>186</v>
      </c>
      <c r="H237" s="106" t="s">
        <v>282</v>
      </c>
      <c r="I237" s="99"/>
      <c r="J237" s="71"/>
      <c r="K237" s="96"/>
      <c r="L237" s="69"/>
      <c r="M237" s="69"/>
      <c r="N237" s="70"/>
      <c r="P237" s="25"/>
    </row>
    <row r="238" spans="1:35" ht="12.75" hidden="1" customHeight="1" x14ac:dyDescent="0.2">
      <c r="A238" s="279"/>
      <c r="B238" s="39"/>
      <c r="C238" s="140"/>
      <c r="D238" s="43"/>
      <c r="E238" s="141"/>
      <c r="F238" s="101"/>
      <c r="G238" s="82"/>
      <c r="H238" s="102"/>
      <c r="I238" s="99"/>
      <c r="J238" s="71"/>
      <c r="K238" s="96"/>
      <c r="L238" s="69"/>
      <c r="M238" s="69"/>
      <c r="N238" s="70"/>
      <c r="P238" s="25"/>
    </row>
    <row r="239" spans="1:35" ht="12.75" hidden="1" customHeight="1" x14ac:dyDescent="0.2">
      <c r="A239" s="279"/>
      <c r="B239" s="38"/>
      <c r="C239" s="138"/>
      <c r="D239" s="40"/>
      <c r="E239" s="139"/>
      <c r="F239" s="101"/>
      <c r="G239" s="84"/>
      <c r="H239" s="102"/>
      <c r="I239" s="99"/>
      <c r="J239" s="71"/>
      <c r="K239" s="96"/>
      <c r="L239" s="69"/>
      <c r="M239" s="69"/>
      <c r="N239" s="70"/>
      <c r="P239" s="25"/>
    </row>
    <row r="240" spans="1:35" s="4" customFormat="1" ht="13.5" hidden="1" customHeight="1" thickBot="1" x14ac:dyDescent="0.25">
      <c r="A240" s="279"/>
      <c r="B240" s="38"/>
      <c r="C240" s="140"/>
      <c r="D240" s="41"/>
      <c r="E240" s="142"/>
      <c r="F240" s="101"/>
      <c r="G240" s="48">
        <f t="shared" ref="G240" si="46">W188</f>
        <v>0</v>
      </c>
      <c r="H240" s="102"/>
      <c r="I240" s="99"/>
      <c r="J240" s="71"/>
      <c r="K240" s="96"/>
      <c r="L240" s="69"/>
      <c r="M240" s="69"/>
      <c r="N240" s="70"/>
      <c r="O240" s="5"/>
      <c r="P240" s="5"/>
      <c r="Q240" s="5"/>
      <c r="R240" s="5"/>
      <c r="S240" s="5"/>
      <c r="T240" s="5"/>
      <c r="U240" s="5"/>
      <c r="V240" s="5"/>
      <c r="W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 spans="1:35" s="4" customFormat="1" ht="12.75" hidden="1" customHeight="1" x14ac:dyDescent="0.2">
      <c r="A241" s="279"/>
      <c r="B241" s="38"/>
      <c r="C241" s="138"/>
      <c r="D241" s="40"/>
      <c r="E241" s="139"/>
      <c r="F241" s="107"/>
      <c r="G241" s="83"/>
      <c r="H241" s="102"/>
      <c r="I241" s="99"/>
      <c r="J241" s="71"/>
      <c r="K241" s="96"/>
      <c r="L241" s="69"/>
      <c r="M241" s="69"/>
      <c r="N241" s="70"/>
      <c r="O241" s="5"/>
      <c r="P241" s="5"/>
      <c r="Q241" s="5"/>
      <c r="R241" s="5"/>
      <c r="S241" s="5"/>
      <c r="T241" s="5"/>
      <c r="U241" s="5"/>
      <c r="V241" s="5"/>
      <c r="W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 spans="1:35" s="4" customFormat="1" ht="13.5" hidden="1" customHeight="1" thickBot="1" x14ac:dyDescent="0.25">
      <c r="A242" s="281"/>
      <c r="B242" s="39"/>
      <c r="C242" s="143"/>
      <c r="D242" s="44"/>
      <c r="E242" s="144"/>
      <c r="F242" s="107"/>
      <c r="G242" s="83"/>
      <c r="H242" s="102"/>
      <c r="I242" s="99"/>
      <c r="J242" s="71"/>
      <c r="K242" s="96"/>
      <c r="L242" s="69"/>
      <c r="M242" s="69"/>
      <c r="N242" s="70"/>
      <c r="O242" s="5"/>
      <c r="P242" s="5"/>
      <c r="Q242" s="5"/>
      <c r="R242" s="5"/>
      <c r="S242" s="5"/>
      <c r="T242" s="5"/>
      <c r="U242" s="5"/>
      <c r="V242" s="5"/>
      <c r="W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 spans="1:35" s="4" customFormat="1" ht="15" customHeight="1" x14ac:dyDescent="0.2">
      <c r="A243" s="45"/>
      <c r="B243" s="38" t="s">
        <v>64</v>
      </c>
      <c r="C243" s="211" t="s">
        <v>65</v>
      </c>
      <c r="D243" s="151" t="s">
        <v>66</v>
      </c>
      <c r="E243" s="282" t="s">
        <v>77</v>
      </c>
      <c r="F243" s="107"/>
      <c r="G243" s="83"/>
      <c r="H243" s="102"/>
      <c r="I243" s="99"/>
      <c r="J243" s="71"/>
      <c r="K243" s="96"/>
      <c r="L243" s="69"/>
      <c r="M243" s="69"/>
      <c r="N243" s="70"/>
      <c r="O243" s="5"/>
      <c r="P243" s="5"/>
      <c r="Q243" s="5"/>
      <c r="R243" s="5"/>
      <c r="S243" s="5"/>
      <c r="T243" s="5"/>
      <c r="U243" s="5"/>
      <c r="V243" s="5"/>
      <c r="W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 spans="1:35" s="4" customFormat="1" ht="15.75" customHeight="1" x14ac:dyDescent="0.2">
      <c r="A244" s="45"/>
      <c r="B244" s="39"/>
      <c r="C244" s="212"/>
      <c r="D244" s="161" t="str">
        <f>W21</f>
        <v>Öğr. Gör. Özlem EKİZ</v>
      </c>
      <c r="E244" s="283"/>
      <c r="F244" s="107"/>
      <c r="G244" s="83"/>
      <c r="H244" s="102"/>
      <c r="I244" s="99"/>
      <c r="J244" s="71"/>
      <c r="K244" s="96"/>
      <c r="L244" s="69"/>
      <c r="M244" s="69"/>
      <c r="N244" s="70"/>
      <c r="O244" s="5"/>
      <c r="P244" s="5"/>
      <c r="Q244" s="5"/>
      <c r="R244" s="5"/>
      <c r="S244" s="5"/>
      <c r="T244" s="5"/>
      <c r="U244" s="5"/>
      <c r="V244" s="5"/>
      <c r="W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 spans="1:35" s="4" customFormat="1" ht="15.75" customHeight="1" x14ac:dyDescent="0.2">
      <c r="A245" s="45"/>
      <c r="B245" s="38" t="s">
        <v>69</v>
      </c>
      <c r="C245" s="213" t="s">
        <v>65</v>
      </c>
      <c r="D245" s="162" t="s">
        <v>66</v>
      </c>
      <c r="E245" s="283"/>
      <c r="F245" s="107"/>
      <c r="G245" s="83"/>
      <c r="H245" s="102"/>
      <c r="I245" s="99"/>
      <c r="J245" s="71"/>
      <c r="K245" s="96"/>
      <c r="L245" s="69"/>
      <c r="M245" s="69"/>
      <c r="N245" s="70"/>
      <c r="O245" s="5"/>
      <c r="P245" s="5"/>
      <c r="Q245" s="5"/>
      <c r="R245" s="5"/>
      <c r="S245" s="5"/>
      <c r="T245" s="5"/>
      <c r="U245" s="5"/>
      <c r="V245" s="5"/>
      <c r="W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 spans="1:35" s="4" customFormat="1" ht="15.75" customHeight="1" thickBot="1" x14ac:dyDescent="0.25">
      <c r="A246" s="45"/>
      <c r="B246" s="42"/>
      <c r="C246" s="212"/>
      <c r="D246" s="145" t="str">
        <f>W21</f>
        <v>Öğr. Gör. Özlem EKİZ</v>
      </c>
      <c r="E246" s="284"/>
      <c r="F246" s="108"/>
      <c r="G246" s="109"/>
      <c r="H246" s="110"/>
      <c r="I246" s="124"/>
      <c r="J246" s="125"/>
      <c r="K246" s="126"/>
      <c r="L246" s="86"/>
      <c r="M246" s="86"/>
      <c r="N246" s="87"/>
      <c r="O246" s="5"/>
      <c r="P246" s="5"/>
      <c r="Q246" s="5"/>
      <c r="R246" s="5"/>
      <c r="S246" s="5"/>
      <c r="T246" s="5"/>
      <c r="U246" s="5"/>
      <c r="V246" s="5"/>
      <c r="W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 spans="1:35" s="4" customFormat="1" ht="15" customHeight="1" x14ac:dyDescent="0.2">
      <c r="A247" s="1"/>
      <c r="B247" s="2"/>
      <c r="C247" s="3"/>
      <c r="D247" s="2"/>
      <c r="E247" s="3"/>
      <c r="F247" s="29"/>
      <c r="G247" s="29"/>
      <c r="H247" s="29"/>
      <c r="I247" s="29"/>
      <c r="J247" s="29"/>
      <c r="K247" s="30"/>
      <c r="O247" s="5"/>
      <c r="P247" s="5"/>
      <c r="Q247" s="5"/>
      <c r="R247" s="5"/>
      <c r="S247" s="5"/>
      <c r="T247" s="5"/>
      <c r="U247" s="5"/>
      <c r="V247" s="5"/>
      <c r="W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 spans="1:35" s="4" customFormat="1" ht="15" customHeight="1" x14ac:dyDescent="0.2">
      <c r="A248" s="1"/>
      <c r="B248" s="2"/>
      <c r="C248" s="3"/>
      <c r="D248" s="2"/>
      <c r="E248" s="3"/>
      <c r="F248" s="29"/>
      <c r="G248" s="29"/>
      <c r="H248" s="30"/>
      <c r="I248" s="29"/>
      <c r="J248" s="29"/>
      <c r="K248" s="29"/>
      <c r="O248" s="5"/>
      <c r="P248" s="5"/>
      <c r="Q248" s="25"/>
      <c r="R248" s="25"/>
      <c r="S248" s="25"/>
      <c r="T248" s="25"/>
      <c r="U248" s="25"/>
      <c r="V248" s="25"/>
      <c r="W248" s="2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 spans="1:35" s="4" customFormat="1" ht="15" customHeight="1" x14ac:dyDescent="0.2">
      <c r="A249" s="1"/>
      <c r="B249" s="2"/>
      <c r="C249" s="3"/>
      <c r="D249" s="2"/>
      <c r="E249" s="3"/>
      <c r="F249" s="29"/>
      <c r="G249" s="29"/>
      <c r="H249" s="30"/>
      <c r="I249" s="29"/>
      <c r="J249" s="29"/>
      <c r="K249" s="29"/>
      <c r="O249" s="5"/>
      <c r="P249" s="5"/>
      <c r="Q249" s="25"/>
      <c r="R249" s="25"/>
      <c r="S249" s="25"/>
      <c r="T249" s="25"/>
      <c r="U249" s="25"/>
      <c r="V249" s="25"/>
      <c r="W249" s="2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 spans="1:35" s="4" customFormat="1" ht="15" customHeight="1" x14ac:dyDescent="0.2">
      <c r="A250" s="1"/>
      <c r="B250" s="2"/>
      <c r="C250" s="3"/>
      <c r="D250" s="2"/>
      <c r="E250" s="3"/>
      <c r="F250" s="29"/>
      <c r="G250" s="29"/>
      <c r="H250" s="30"/>
      <c r="I250" s="29"/>
      <c r="J250" s="29"/>
      <c r="K250" s="29"/>
      <c r="O250" s="5"/>
      <c r="P250" s="5"/>
      <c r="Q250" s="25"/>
      <c r="R250" s="25"/>
      <c r="S250" s="25"/>
      <c r="T250" s="25"/>
      <c r="U250" s="25"/>
      <c r="V250" s="25"/>
      <c r="W250" s="2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s="4" customFormat="1" ht="15" customHeight="1" x14ac:dyDescent="0.2">
      <c r="A251" s="1"/>
      <c r="B251" s="2"/>
      <c r="C251" s="3"/>
      <c r="D251" s="2"/>
      <c r="E251" s="3"/>
      <c r="F251" s="29"/>
      <c r="G251" s="29"/>
      <c r="H251" s="30"/>
      <c r="I251" s="29"/>
      <c r="J251" s="29"/>
      <c r="K251" s="29"/>
      <c r="O251" s="5"/>
      <c r="P251" s="5"/>
      <c r="Q251" s="5"/>
      <c r="R251" s="5"/>
      <c r="S251" s="5"/>
      <c r="T251" s="5"/>
      <c r="U251" s="5"/>
      <c r="V251" s="5"/>
      <c r="W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 spans="1:35" s="4" customFormat="1" ht="15" customHeight="1" x14ac:dyDescent="0.2">
      <c r="A252" s="1"/>
      <c r="B252" s="2"/>
      <c r="C252" s="3"/>
      <c r="D252" s="2"/>
      <c r="E252" s="3"/>
      <c r="F252" s="29"/>
      <c r="G252" s="29"/>
      <c r="H252" s="30"/>
      <c r="I252" s="29"/>
      <c r="J252" s="29"/>
      <c r="K252" s="30"/>
      <c r="O252" s="5"/>
      <c r="P252" s="5"/>
      <c r="Q252" s="5"/>
      <c r="R252" s="5"/>
      <c r="S252" s="5"/>
      <c r="T252" s="5"/>
      <c r="U252" s="5"/>
      <c r="V252" s="5"/>
      <c r="W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</row>
    <row r="253" spans="1:35" s="4" customFormat="1" ht="15" customHeight="1" x14ac:dyDescent="0.2">
      <c r="A253" s="1"/>
      <c r="B253" s="2"/>
      <c r="C253" s="3"/>
      <c r="D253" s="2"/>
      <c r="E253" s="3"/>
      <c r="F253" s="29"/>
      <c r="G253" s="29"/>
      <c r="H253" s="30"/>
      <c r="I253" s="29"/>
      <c r="J253" s="29"/>
      <c r="K253" s="30"/>
      <c r="O253" s="5"/>
      <c r="P253" s="5"/>
      <c r="Q253" s="5"/>
      <c r="R253" s="5"/>
      <c r="S253" s="5"/>
      <c r="T253" s="5"/>
      <c r="U253" s="5"/>
      <c r="V253" s="5"/>
      <c r="W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 spans="1:35" s="4" customFormat="1" ht="15" customHeight="1" x14ac:dyDescent="0.2">
      <c r="A254" s="1"/>
      <c r="B254" s="2"/>
      <c r="C254" s="3"/>
      <c r="D254" s="2"/>
      <c r="E254" s="3"/>
      <c r="F254" s="29"/>
      <c r="G254" s="29"/>
      <c r="H254" s="30"/>
      <c r="I254" s="29"/>
      <c r="J254" s="29"/>
      <c r="K254" s="30"/>
      <c r="O254" s="5"/>
      <c r="P254" s="5"/>
      <c r="Q254" s="5"/>
      <c r="R254" s="5"/>
      <c r="S254" s="5"/>
      <c r="T254" s="5"/>
      <c r="U254" s="5"/>
      <c r="V254" s="5"/>
      <c r="W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 spans="1:35" s="4" customFormat="1" ht="15" customHeight="1" x14ac:dyDescent="0.2">
      <c r="A255" s="1"/>
      <c r="B255" s="2"/>
      <c r="C255" s="3"/>
      <c r="D255" s="2"/>
      <c r="E255" s="3"/>
      <c r="F255" s="29"/>
      <c r="G255" s="29"/>
      <c r="H255" s="30"/>
      <c r="I255" s="29"/>
      <c r="J255" s="29"/>
      <c r="K255" s="30"/>
      <c r="O255" s="5"/>
      <c r="P255" s="5"/>
      <c r="Q255" s="5"/>
      <c r="R255" s="5"/>
      <c r="S255" s="5"/>
      <c r="T255" s="5"/>
      <c r="U255" s="5"/>
      <c r="V255" s="5"/>
      <c r="W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 spans="1:35" s="4" customFormat="1" ht="15" customHeight="1" x14ac:dyDescent="0.2">
      <c r="A256" s="1"/>
      <c r="B256" s="2"/>
      <c r="C256" s="3"/>
      <c r="D256" s="2"/>
      <c r="E256" s="3"/>
      <c r="F256" s="29"/>
      <c r="G256" s="29"/>
      <c r="H256" s="30"/>
      <c r="I256" s="29"/>
      <c r="J256" s="29"/>
      <c r="K256" s="30"/>
      <c r="O256" s="5"/>
      <c r="P256" s="5"/>
      <c r="Q256" s="5"/>
      <c r="R256" s="5"/>
      <c r="S256" s="5"/>
      <c r="T256" s="5"/>
      <c r="U256" s="5"/>
      <c r="V256" s="5"/>
      <c r="W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 spans="1:35" s="4" customFormat="1" ht="15" customHeight="1" x14ac:dyDescent="0.2">
      <c r="A257" s="1"/>
      <c r="B257" s="2"/>
      <c r="C257" s="3"/>
      <c r="D257" s="2"/>
      <c r="E257" s="3"/>
      <c r="F257" s="29"/>
      <c r="G257" s="29"/>
      <c r="H257" s="30"/>
      <c r="I257" s="29"/>
      <c r="J257" s="29"/>
      <c r="K257" s="30"/>
      <c r="O257" s="5"/>
      <c r="P257" s="5"/>
      <c r="Q257" s="5"/>
      <c r="R257" s="5"/>
      <c r="S257" s="5"/>
      <c r="T257" s="5"/>
      <c r="U257" s="5"/>
      <c r="V257" s="5"/>
      <c r="W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 spans="1:35" s="4" customFormat="1" ht="15" customHeight="1" x14ac:dyDescent="0.2">
      <c r="A258" s="1"/>
      <c r="B258" s="2"/>
      <c r="C258" s="3"/>
      <c r="D258" s="2"/>
      <c r="E258" s="3"/>
      <c r="F258" s="29"/>
      <c r="G258" s="29"/>
      <c r="H258" s="30"/>
      <c r="I258" s="29"/>
      <c r="J258" s="29"/>
      <c r="K258" s="30"/>
      <c r="O258" s="5"/>
      <c r="P258" s="5"/>
      <c r="Q258" s="5"/>
      <c r="R258" s="5"/>
      <c r="S258" s="5"/>
      <c r="T258" s="5"/>
      <c r="U258" s="5"/>
      <c r="V258" s="5"/>
      <c r="W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 spans="1:35" s="4" customFormat="1" ht="15" customHeight="1" x14ac:dyDescent="0.2">
      <c r="A259" s="1"/>
      <c r="B259" s="2"/>
      <c r="C259" s="3"/>
      <c r="D259" s="2"/>
      <c r="E259" s="3"/>
      <c r="F259" s="29"/>
      <c r="G259" s="29"/>
      <c r="H259" s="30"/>
      <c r="I259" s="29"/>
      <c r="J259" s="29"/>
      <c r="K259" s="30"/>
      <c r="O259" s="5"/>
      <c r="P259" s="5"/>
      <c r="Q259" s="5"/>
      <c r="R259" s="5"/>
      <c r="S259" s="5"/>
      <c r="T259" s="5"/>
      <c r="U259" s="5"/>
      <c r="V259" s="5"/>
      <c r="W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</sheetData>
  <dataConsolidate/>
  <mergeCells count="199">
    <mergeCell ref="A223:A232"/>
    <mergeCell ref="A233:A242"/>
    <mergeCell ref="A105:A124"/>
    <mergeCell ref="A125:A144"/>
    <mergeCell ref="A145:A164"/>
    <mergeCell ref="A165:A184"/>
    <mergeCell ref="A185:A204"/>
    <mergeCell ref="A205:A222"/>
    <mergeCell ref="E243:E246"/>
    <mergeCell ref="A65:A80"/>
    <mergeCell ref="P66:V66"/>
    <mergeCell ref="P76:W76"/>
    <mergeCell ref="A81:A104"/>
    <mergeCell ref="P87:V87"/>
    <mergeCell ref="H73:H78"/>
    <mergeCell ref="H81:H84"/>
    <mergeCell ref="H85:H88"/>
    <mergeCell ref="H101:H104"/>
    <mergeCell ref="H89:H92"/>
    <mergeCell ref="H93:H100"/>
    <mergeCell ref="K77:K80"/>
    <mergeCell ref="A25:A44"/>
    <mergeCell ref="P32:W32"/>
    <mergeCell ref="P43:V43"/>
    <mergeCell ref="A45:A64"/>
    <mergeCell ref="P55:W55"/>
    <mergeCell ref="H33:H36"/>
    <mergeCell ref="H53:H58"/>
    <mergeCell ref="E25:E28"/>
    <mergeCell ref="E49:E52"/>
    <mergeCell ref="N53:N56"/>
    <mergeCell ref="K45:K48"/>
    <mergeCell ref="K33:K36"/>
    <mergeCell ref="K27:K32"/>
    <mergeCell ref="H29:H32"/>
    <mergeCell ref="H37:H40"/>
    <mergeCell ref="E45:E48"/>
    <mergeCell ref="E33:E38"/>
    <mergeCell ref="H47:H52"/>
    <mergeCell ref="L4:N4"/>
    <mergeCell ref="A5:A24"/>
    <mergeCell ref="B2:C2"/>
    <mergeCell ref="C4:E4"/>
    <mergeCell ref="F4:H4"/>
    <mergeCell ref="I4:K4"/>
    <mergeCell ref="P5:W5"/>
    <mergeCell ref="P6:W6"/>
    <mergeCell ref="P8:W8"/>
    <mergeCell ref="P19:V19"/>
    <mergeCell ref="N13:N20"/>
    <mergeCell ref="E5:E12"/>
    <mergeCell ref="E13:E18"/>
    <mergeCell ref="N7:N10"/>
    <mergeCell ref="K13:K18"/>
    <mergeCell ref="K7:K12"/>
    <mergeCell ref="H5:H12"/>
    <mergeCell ref="F35:F36"/>
    <mergeCell ref="F39:F40"/>
    <mergeCell ref="F49:F50"/>
    <mergeCell ref="F51:F52"/>
    <mergeCell ref="I51:I52"/>
    <mergeCell ref="I47:I48"/>
    <mergeCell ref="I35:I36"/>
    <mergeCell ref="I29:I30"/>
    <mergeCell ref="I31:I32"/>
    <mergeCell ref="E53:E56"/>
    <mergeCell ref="E93:E98"/>
    <mergeCell ref="E73:E78"/>
    <mergeCell ref="E57:E60"/>
    <mergeCell ref="K97:K100"/>
    <mergeCell ref="F55:F56"/>
    <mergeCell ref="F57:F58"/>
    <mergeCell ref="F67:F68"/>
    <mergeCell ref="F69:F70"/>
    <mergeCell ref="H13:H16"/>
    <mergeCell ref="K49:K52"/>
    <mergeCell ref="K65:K72"/>
    <mergeCell ref="K81:K84"/>
    <mergeCell ref="N25:N32"/>
    <mergeCell ref="N33:N36"/>
    <mergeCell ref="N37:N40"/>
    <mergeCell ref="N45:N48"/>
    <mergeCell ref="N49:N52"/>
    <mergeCell ref="N57:N60"/>
    <mergeCell ref="N61:N64"/>
    <mergeCell ref="N73:N76"/>
    <mergeCell ref="N77:N80"/>
    <mergeCell ref="K73:K76"/>
    <mergeCell ref="K53:K58"/>
    <mergeCell ref="L59:L60"/>
    <mergeCell ref="L63:L64"/>
    <mergeCell ref="H65:H72"/>
    <mergeCell ref="H25:H28"/>
    <mergeCell ref="C5:C6"/>
    <mergeCell ref="C7:C8"/>
    <mergeCell ref="C9:C10"/>
    <mergeCell ref="C11:C12"/>
    <mergeCell ref="C13:C14"/>
    <mergeCell ref="C15:C16"/>
    <mergeCell ref="C17:C18"/>
    <mergeCell ref="C25:C26"/>
    <mergeCell ref="C27:C28"/>
    <mergeCell ref="C33:C34"/>
    <mergeCell ref="C45:C46"/>
    <mergeCell ref="C47:C48"/>
    <mergeCell ref="C243:C244"/>
    <mergeCell ref="C93:C94"/>
    <mergeCell ref="C73:C74"/>
    <mergeCell ref="C57:C58"/>
    <mergeCell ref="C53:C54"/>
    <mergeCell ref="C49:C50"/>
    <mergeCell ref="C75:C76"/>
    <mergeCell ref="C77:C78"/>
    <mergeCell ref="C59:C60"/>
    <mergeCell ref="C55:C56"/>
    <mergeCell ref="C51:C52"/>
    <mergeCell ref="C95:C96"/>
    <mergeCell ref="C97:C98"/>
    <mergeCell ref="C245:C246"/>
    <mergeCell ref="C35:C36"/>
    <mergeCell ref="C37:C38"/>
    <mergeCell ref="F5:F6"/>
    <mergeCell ref="F13:F14"/>
    <mergeCell ref="F25:F26"/>
    <mergeCell ref="F29:F30"/>
    <mergeCell ref="F33:F34"/>
    <mergeCell ref="F37:F38"/>
    <mergeCell ref="F47:F48"/>
    <mergeCell ref="F53:F54"/>
    <mergeCell ref="F65:F66"/>
    <mergeCell ref="F73:F74"/>
    <mergeCell ref="F81:F82"/>
    <mergeCell ref="F85:F86"/>
    <mergeCell ref="F89:F90"/>
    <mergeCell ref="F93:F94"/>
    <mergeCell ref="F101:F102"/>
    <mergeCell ref="F7:F8"/>
    <mergeCell ref="F9:F10"/>
    <mergeCell ref="F11:F12"/>
    <mergeCell ref="F15:F16"/>
    <mergeCell ref="F27:F28"/>
    <mergeCell ref="F31:F32"/>
    <mergeCell ref="F71:F72"/>
    <mergeCell ref="F75:F76"/>
    <mergeCell ref="F77:F78"/>
    <mergeCell ref="F83:F84"/>
    <mergeCell ref="F87:F88"/>
    <mergeCell ref="F91:F92"/>
    <mergeCell ref="F95:F96"/>
    <mergeCell ref="F97:F98"/>
    <mergeCell ref="F99:F100"/>
    <mergeCell ref="F103:F104"/>
    <mergeCell ref="L13:L14"/>
    <mergeCell ref="L15:L16"/>
    <mergeCell ref="L17:L18"/>
    <mergeCell ref="L19:L20"/>
    <mergeCell ref="I7:I8"/>
    <mergeCell ref="I9:I10"/>
    <mergeCell ref="I11:I12"/>
    <mergeCell ref="I77:I78"/>
    <mergeCell ref="I73:I74"/>
    <mergeCell ref="I65:I66"/>
    <mergeCell ref="I53:I54"/>
    <mergeCell ref="I49:I50"/>
    <mergeCell ref="I45:I46"/>
    <mergeCell ref="I33:I34"/>
    <mergeCell ref="I27:I28"/>
    <mergeCell ref="I13:I14"/>
    <mergeCell ref="I79:I80"/>
    <mergeCell ref="I75:I76"/>
    <mergeCell ref="I67:I68"/>
    <mergeCell ref="I69:I70"/>
    <mergeCell ref="I71:I72"/>
    <mergeCell ref="I55:I56"/>
    <mergeCell ref="I57:I58"/>
    <mergeCell ref="I15:I16"/>
    <mergeCell ref="I17:I18"/>
    <mergeCell ref="L77:L78"/>
    <mergeCell ref="L79:L80"/>
    <mergeCell ref="L73:L74"/>
    <mergeCell ref="L75:L76"/>
    <mergeCell ref="L7:L8"/>
    <mergeCell ref="L25:L26"/>
    <mergeCell ref="L33:L34"/>
    <mergeCell ref="L37:L38"/>
    <mergeCell ref="L45:L46"/>
    <mergeCell ref="L49:L50"/>
    <mergeCell ref="L53:L54"/>
    <mergeCell ref="L57:L58"/>
    <mergeCell ref="L61:L62"/>
    <mergeCell ref="L9:L10"/>
    <mergeCell ref="L27:L28"/>
    <mergeCell ref="L29:L30"/>
    <mergeCell ref="L31:L32"/>
    <mergeCell ref="L35:L36"/>
    <mergeCell ref="L39:L40"/>
    <mergeCell ref="L47:L48"/>
    <mergeCell ref="L51:L52"/>
    <mergeCell ref="L55:L56"/>
  </mergeCells>
  <conditionalFormatting sqref="Y10:Y92">
    <cfRule type="colorScale" priority="3">
      <colorScale>
        <cfvo type="min"/>
        <cfvo type="max"/>
        <color rgb="FFFF7128"/>
        <color rgb="FFFFEF9C"/>
      </colorScale>
    </cfRule>
    <cfRule type="colorScale" priority="4">
      <colorScale>
        <cfvo type="num" val="50"/>
        <cfvo type="max"/>
        <color rgb="FFFF0000"/>
        <color rgb="FFFFEF9C"/>
      </colorScale>
    </cfRule>
  </conditionalFormatting>
  <printOptions horizontalCentered="1"/>
  <pageMargins left="0" right="0" top="0" bottom="0" header="0" footer="0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f61efd-1b68-4244-ad82-c43d14de2a4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A354E930DD19C4B85983A60F2BFDC87" ma:contentTypeVersion="11" ma:contentTypeDescription="Yeni belge oluşturun." ma:contentTypeScope="" ma:versionID="ff072a83813a5910975d2e6170758fe2">
  <xsd:schema xmlns:xsd="http://www.w3.org/2001/XMLSchema" xmlns:xs="http://www.w3.org/2001/XMLSchema" xmlns:p="http://schemas.microsoft.com/office/2006/metadata/properties" xmlns:ns3="5ef61efd-1b68-4244-ad82-c43d14de2a48" targetNamespace="http://schemas.microsoft.com/office/2006/metadata/properties" ma:root="true" ma:fieldsID="75b8cba94e9e05f37ccb07acbb09d446" ns3:_="">
    <xsd:import namespace="5ef61efd-1b68-4244-ad82-c43d14de2a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61efd-1b68-4244-ad82-c43d14de2a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336522-B13E-4284-97D6-949341006C32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5ef61efd-1b68-4244-ad82-c43d14de2a4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41AA57-BB90-4DD7-8BD7-9D781D123E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8FF887-DB02-4411-837F-459ADADCEC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61efd-1b68-4244-ad82-c43d14de2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BBB (2025-26 Güz) (2)</vt:lpstr>
      <vt:lpstr>'BBB (2025-26 Güz) (2)'!Yazdırma_Alanı</vt:lpstr>
    </vt:vector>
  </TitlesOfParts>
  <Company>NouS/TncTR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Abdullah HAVAN</cp:lastModifiedBy>
  <cp:lastPrinted>2025-08-20T08:33:09Z</cp:lastPrinted>
  <dcterms:created xsi:type="dcterms:W3CDTF">2024-09-02T11:46:16Z</dcterms:created>
  <dcterms:modified xsi:type="dcterms:W3CDTF">2025-09-24T12:39:25Z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0x010100AA354E930DD19C4B85983A60F2BFDC87</vt:lpwstr>
  </property>
</Properties>
</file>